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EXEC-PSBBudgetSection/2627 Budget/07b_LegislationProduction/2026_27AnnualBudgetOrdinance/TechTeam/"/>
    </mc:Choice>
  </mc:AlternateContent>
  <xr:revisionPtr revIDLastSave="0" documentId="8_{EEA7561B-644A-4450-98B0-03CAE1BDC560}" xr6:coauthVersionLast="47" xr6:coauthVersionMax="47" xr10:uidLastSave="{00000000-0000-0000-0000-000000000000}"/>
  <bookViews>
    <workbookView xWindow="-120" yWindow="-120" windowWidth="29040" windowHeight="15720" xr2:uid="{9BBFF379-1AFE-4C09-A9CF-C703AA60B44E}"/>
  </bookViews>
  <sheets>
    <sheet name="Attachment A" sheetId="1" r:id="rId1"/>
  </sheets>
  <externalReferences>
    <externalReference r:id="rId2"/>
  </externalReferences>
  <definedNames>
    <definedName name="GrantAmounts">#REF!</definedName>
    <definedName name="HTML_CodePage" hidden="1">1252</definedName>
    <definedName name="HTML_Control" hidden="1">{"'CXBook'!$A$1:$G$54"}</definedName>
    <definedName name="HTML_Description" hidden="1">""</definedName>
    <definedName name="HTML_Email" hidden="1">""</definedName>
    <definedName name="HTML_Header" hidden="1">"Expenditures by Appropriation Unit CX"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"Mardi Spahr"</definedName>
    <definedName name="HTML_OBDlg2" hidden="1">TRUE</definedName>
    <definedName name="HTML_OBDlg4" hidden="1">TRUE</definedName>
    <definedName name="HTML_OS" hidden="1">0</definedName>
    <definedName name="HTML_PathFile" hidden="1">"O:\WEBPAGES\00PROP\BOOK\TABLES\ExpendbyAppropCX.htm"</definedName>
    <definedName name="HTML_Title" hidden="1">"ExpendbyApprop"</definedName>
    <definedName name="Metadata">'[1]2026-27 METADATA'!$A$6:$M$138</definedName>
    <definedName name="_xlnm.Print_Area" localSheetId="0">'Attachment A'!$A$3:$I$1804</definedName>
    <definedName name="_xlnm.Print_Titles" localSheetId="0">'Attachment A'!$1:$5</definedName>
    <definedName name="Total">'Attachment A'!$I$5</definedName>
    <definedName name="Year1">'Attachment A'!$F$5</definedName>
    <definedName name="Year2">'Attachment A'!$G$5</definedName>
    <definedName name="Year3">'Attachment A'!$H$5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04" i="1" l="1"/>
  <c r="G1804" i="1"/>
  <c r="F1804" i="1"/>
  <c r="I1799" i="1"/>
  <c r="I1796" i="1"/>
  <c r="I1793" i="1"/>
  <c r="I1790" i="1"/>
  <c r="I1787" i="1"/>
  <c r="I1784" i="1"/>
  <c r="I1781" i="1"/>
  <c r="I1778" i="1"/>
  <c r="I1775" i="1"/>
  <c r="I1772" i="1"/>
  <c r="I1769" i="1"/>
  <c r="I1766" i="1"/>
  <c r="I1802" i="1"/>
  <c r="H1802" i="1"/>
  <c r="G1802" i="1"/>
  <c r="F1802" i="1"/>
  <c r="I1759" i="1"/>
  <c r="I1756" i="1"/>
  <c r="I1753" i="1"/>
  <c r="I1762" i="1"/>
  <c r="H1762" i="1"/>
  <c r="G1762" i="1"/>
  <c r="F1762" i="1"/>
  <c r="I1746" i="1"/>
  <c r="I1743" i="1"/>
  <c r="I1740" i="1"/>
  <c r="I1737" i="1"/>
  <c r="I1734" i="1"/>
  <c r="I1731" i="1"/>
  <c r="I1728" i="1"/>
  <c r="I1725" i="1"/>
  <c r="I1722" i="1"/>
  <c r="I1719" i="1"/>
  <c r="I1716" i="1"/>
  <c r="I1713" i="1"/>
  <c r="I1749" i="1" s="1"/>
  <c r="H1749" i="1"/>
  <c r="G1749" i="1"/>
  <c r="F1749" i="1"/>
  <c r="I1706" i="1"/>
  <c r="I1703" i="1"/>
  <c r="I1700" i="1"/>
  <c r="I1697" i="1"/>
  <c r="I1694" i="1"/>
  <c r="I1691" i="1"/>
  <c r="I1688" i="1"/>
  <c r="I1685" i="1"/>
  <c r="I1682" i="1"/>
  <c r="I1679" i="1"/>
  <c r="I1676" i="1"/>
  <c r="H1709" i="1"/>
  <c r="G1709" i="1"/>
  <c r="F1709" i="1"/>
  <c r="I1669" i="1"/>
  <c r="I1666" i="1"/>
  <c r="I1663" i="1"/>
  <c r="I1660" i="1"/>
  <c r="I1657" i="1"/>
  <c r="I1654" i="1"/>
  <c r="I1651" i="1"/>
  <c r="I1648" i="1"/>
  <c r="I1645" i="1"/>
  <c r="I1642" i="1"/>
  <c r="I1639" i="1"/>
  <c r="I1636" i="1"/>
  <c r="I1633" i="1"/>
  <c r="I1630" i="1"/>
  <c r="I1627" i="1"/>
  <c r="I1624" i="1"/>
  <c r="I1621" i="1"/>
  <c r="I1618" i="1"/>
  <c r="I1615" i="1"/>
  <c r="I1612" i="1"/>
  <c r="I1609" i="1"/>
  <c r="I1606" i="1"/>
  <c r="I1603" i="1"/>
  <c r="I1600" i="1"/>
  <c r="I1597" i="1"/>
  <c r="H1672" i="1"/>
  <c r="G1672" i="1"/>
  <c r="F1672" i="1"/>
  <c r="I1590" i="1"/>
  <c r="I1593" i="1"/>
  <c r="H1593" i="1"/>
  <c r="G1593" i="1"/>
  <c r="F1593" i="1"/>
  <c r="G1568" i="1"/>
  <c r="G1586" i="1" s="1"/>
  <c r="I1583" i="1"/>
  <c r="I1580" i="1"/>
  <c r="I1577" i="1"/>
  <c r="I1574" i="1"/>
  <c r="I1571" i="1"/>
  <c r="I1568" i="1"/>
  <c r="I1565" i="1"/>
  <c r="I1562" i="1"/>
  <c r="I1559" i="1"/>
  <c r="I1556" i="1"/>
  <c r="I1553" i="1"/>
  <c r="I1550" i="1"/>
  <c r="I1547" i="1"/>
  <c r="I1544" i="1"/>
  <c r="H1586" i="1"/>
  <c r="F1586" i="1"/>
  <c r="I1537" i="1"/>
  <c r="I1540" i="1" s="1"/>
  <c r="H1540" i="1"/>
  <c r="G1540" i="1"/>
  <c r="F1540" i="1"/>
  <c r="I1530" i="1"/>
  <c r="I1533" i="1"/>
  <c r="H1533" i="1"/>
  <c r="G1533" i="1"/>
  <c r="F1533" i="1"/>
  <c r="I1523" i="1"/>
  <c r="I1526" i="1"/>
  <c r="H1526" i="1"/>
  <c r="G1526" i="1"/>
  <c r="F1526" i="1"/>
  <c r="I1516" i="1"/>
  <c r="I1513" i="1"/>
  <c r="I1519" i="1" s="1"/>
  <c r="H1519" i="1"/>
  <c r="G1519" i="1"/>
  <c r="F1519" i="1"/>
  <c r="I1506" i="1"/>
  <c r="I1503" i="1"/>
  <c r="H1509" i="1"/>
  <c r="G1509" i="1"/>
  <c r="F1509" i="1"/>
  <c r="I1496" i="1"/>
  <c r="I1493" i="1"/>
  <c r="I1490" i="1"/>
  <c r="H1499" i="1"/>
  <c r="G1499" i="1"/>
  <c r="F1499" i="1"/>
  <c r="I1483" i="1"/>
  <c r="I1486" i="1" s="1"/>
  <c r="I1480" i="1"/>
  <c r="H1486" i="1"/>
  <c r="G1486" i="1"/>
  <c r="F1486" i="1"/>
  <c r="I1473" i="1"/>
  <c r="I1470" i="1"/>
  <c r="I1476" i="1" s="1"/>
  <c r="I1467" i="1"/>
  <c r="I1464" i="1"/>
  <c r="I1461" i="1"/>
  <c r="I1458" i="1"/>
  <c r="I1455" i="1"/>
  <c r="I1452" i="1"/>
  <c r="I1449" i="1"/>
  <c r="I1446" i="1"/>
  <c r="I1443" i="1"/>
  <c r="I1440" i="1"/>
  <c r="I1437" i="1"/>
  <c r="H1476" i="1"/>
  <c r="G1476" i="1"/>
  <c r="F1476" i="1"/>
  <c r="I1430" i="1"/>
  <c r="I1427" i="1"/>
  <c r="I1424" i="1"/>
  <c r="I1421" i="1"/>
  <c r="I1418" i="1"/>
  <c r="I1415" i="1"/>
  <c r="I1412" i="1"/>
  <c r="I1409" i="1"/>
  <c r="I1406" i="1"/>
  <c r="I1403" i="1"/>
  <c r="I1400" i="1"/>
  <c r="I1397" i="1"/>
  <c r="I1394" i="1"/>
  <c r="I1391" i="1"/>
  <c r="I1388" i="1"/>
  <c r="I1385" i="1"/>
  <c r="I1382" i="1"/>
  <c r="I1379" i="1"/>
  <c r="I1376" i="1"/>
  <c r="I1373" i="1"/>
  <c r="I1370" i="1"/>
  <c r="I1367" i="1"/>
  <c r="I1364" i="1"/>
  <c r="I1361" i="1"/>
  <c r="I1358" i="1"/>
  <c r="I1355" i="1"/>
  <c r="I1352" i="1"/>
  <c r="I1349" i="1"/>
  <c r="I1346" i="1"/>
  <c r="I1343" i="1"/>
  <c r="I1340" i="1"/>
  <c r="I1337" i="1"/>
  <c r="I1334" i="1"/>
  <c r="I1331" i="1"/>
  <c r="I1328" i="1"/>
  <c r="I1325" i="1"/>
  <c r="I1322" i="1"/>
  <c r="I1319" i="1"/>
  <c r="I1316" i="1"/>
  <c r="I1313" i="1"/>
  <c r="I1310" i="1"/>
  <c r="I1307" i="1"/>
  <c r="I1304" i="1"/>
  <c r="I1301" i="1"/>
  <c r="I1298" i="1"/>
  <c r="I1295" i="1"/>
  <c r="I1292" i="1"/>
  <c r="I1289" i="1"/>
  <c r="I1286" i="1"/>
  <c r="I1283" i="1"/>
  <c r="I1280" i="1"/>
  <c r="I1277" i="1"/>
  <c r="I1274" i="1"/>
  <c r="I1271" i="1"/>
  <c r="I1268" i="1"/>
  <c r="I1265" i="1"/>
  <c r="I1262" i="1"/>
  <c r="I1259" i="1"/>
  <c r="I1256" i="1"/>
  <c r="I1253" i="1"/>
  <c r="I1250" i="1"/>
  <c r="I1247" i="1"/>
  <c r="I1244" i="1"/>
  <c r="I1241" i="1"/>
  <c r="I1238" i="1"/>
  <c r="I1235" i="1"/>
  <c r="I1232" i="1"/>
  <c r="I1229" i="1"/>
  <c r="I1226" i="1"/>
  <c r="I1223" i="1"/>
  <c r="I1220" i="1"/>
  <c r="I1217" i="1"/>
  <c r="I1214" i="1"/>
  <c r="I1211" i="1"/>
  <c r="I1208" i="1"/>
  <c r="I1205" i="1"/>
  <c r="I1202" i="1"/>
  <c r="I1199" i="1"/>
  <c r="I1196" i="1"/>
  <c r="I1193" i="1"/>
  <c r="I1190" i="1"/>
  <c r="I1187" i="1"/>
  <c r="I1184" i="1"/>
  <c r="I1181" i="1"/>
  <c r="I1178" i="1"/>
  <c r="I1175" i="1"/>
  <c r="I1172" i="1"/>
  <c r="I1169" i="1"/>
  <c r="I1166" i="1"/>
  <c r="I1163" i="1"/>
  <c r="I1160" i="1"/>
  <c r="I1157" i="1"/>
  <c r="I1154" i="1"/>
  <c r="I1151" i="1"/>
  <c r="I1148" i="1"/>
  <c r="I1145" i="1"/>
  <c r="I1142" i="1"/>
  <c r="I1139" i="1"/>
  <c r="I1136" i="1"/>
  <c r="I1133" i="1"/>
  <c r="I1130" i="1"/>
  <c r="I1127" i="1"/>
  <c r="I1124" i="1"/>
  <c r="I1121" i="1"/>
  <c r="I1118" i="1"/>
  <c r="I1115" i="1"/>
  <c r="I1112" i="1"/>
  <c r="I1109" i="1"/>
  <c r="I1106" i="1"/>
  <c r="I1103" i="1"/>
  <c r="I1100" i="1"/>
  <c r="I1097" i="1"/>
  <c r="I1094" i="1"/>
  <c r="I1091" i="1"/>
  <c r="I1088" i="1"/>
  <c r="I1085" i="1"/>
  <c r="I1082" i="1"/>
  <c r="I1079" i="1"/>
  <c r="I1076" i="1"/>
  <c r="I1073" i="1"/>
  <c r="I1070" i="1"/>
  <c r="I1067" i="1"/>
  <c r="I1064" i="1"/>
  <c r="I1061" i="1"/>
  <c r="I1058" i="1"/>
  <c r="I1055" i="1"/>
  <c r="I1052" i="1"/>
  <c r="I1049" i="1"/>
  <c r="I1046" i="1"/>
  <c r="I1043" i="1"/>
  <c r="I1040" i="1"/>
  <c r="I1037" i="1"/>
  <c r="I1034" i="1"/>
  <c r="I1031" i="1"/>
  <c r="I1028" i="1"/>
  <c r="I1025" i="1"/>
  <c r="I1022" i="1"/>
  <c r="I1019" i="1"/>
  <c r="I1016" i="1"/>
  <c r="I1013" i="1"/>
  <c r="I1010" i="1"/>
  <c r="I1007" i="1"/>
  <c r="I1004" i="1"/>
  <c r="I1001" i="1"/>
  <c r="I998" i="1"/>
  <c r="I995" i="1"/>
  <c r="I992" i="1"/>
  <c r="I989" i="1"/>
  <c r="I986" i="1"/>
  <c r="I983" i="1"/>
  <c r="I980" i="1"/>
  <c r="I977" i="1"/>
  <c r="I974" i="1"/>
  <c r="H1433" i="1"/>
  <c r="G1433" i="1"/>
  <c r="F1433" i="1"/>
  <c r="I967" i="1"/>
  <c r="I964" i="1"/>
  <c r="I961" i="1"/>
  <c r="I958" i="1"/>
  <c r="I955" i="1"/>
  <c r="I952" i="1"/>
  <c r="I949" i="1"/>
  <c r="I946" i="1"/>
  <c r="I943" i="1"/>
  <c r="I940" i="1"/>
  <c r="I937" i="1"/>
  <c r="I934" i="1"/>
  <c r="I931" i="1"/>
  <c r="I928" i="1"/>
  <c r="I925" i="1"/>
  <c r="I922" i="1"/>
  <c r="I919" i="1"/>
  <c r="I916" i="1"/>
  <c r="I913" i="1"/>
  <c r="I910" i="1"/>
  <c r="I907" i="1"/>
  <c r="I904" i="1"/>
  <c r="I901" i="1"/>
  <c r="I898" i="1"/>
  <c r="I895" i="1"/>
  <c r="I892" i="1"/>
  <c r="I889" i="1"/>
  <c r="I886" i="1"/>
  <c r="I883" i="1"/>
  <c r="I880" i="1"/>
  <c r="I877" i="1"/>
  <c r="I874" i="1"/>
  <c r="I871" i="1"/>
  <c r="I868" i="1"/>
  <c r="I865" i="1"/>
  <c r="I862" i="1"/>
  <c r="I859" i="1"/>
  <c r="I856" i="1"/>
  <c r="I853" i="1"/>
  <c r="I850" i="1"/>
  <c r="I847" i="1"/>
  <c r="I844" i="1"/>
  <c r="I841" i="1"/>
  <c r="I838" i="1"/>
  <c r="I835" i="1"/>
  <c r="I832" i="1"/>
  <c r="I829" i="1"/>
  <c r="I826" i="1"/>
  <c r="I823" i="1"/>
  <c r="I820" i="1"/>
  <c r="I817" i="1"/>
  <c r="I814" i="1"/>
  <c r="I811" i="1"/>
  <c r="I808" i="1"/>
  <c r="I805" i="1"/>
  <c r="I802" i="1"/>
  <c r="I799" i="1"/>
  <c r="I796" i="1"/>
  <c r="I793" i="1"/>
  <c r="I790" i="1"/>
  <c r="I787" i="1"/>
  <c r="I784" i="1"/>
  <c r="I781" i="1"/>
  <c r="I778" i="1"/>
  <c r="I775" i="1"/>
  <c r="I772" i="1"/>
  <c r="I769" i="1"/>
  <c r="I766" i="1"/>
  <c r="I763" i="1"/>
  <c r="I760" i="1"/>
  <c r="I757" i="1"/>
  <c r="I754" i="1"/>
  <c r="I751" i="1"/>
  <c r="I748" i="1"/>
  <c r="I745" i="1"/>
  <c r="I742" i="1"/>
  <c r="I739" i="1"/>
  <c r="H970" i="1"/>
  <c r="H1804" i="1" s="1"/>
  <c r="G970" i="1"/>
  <c r="F970" i="1"/>
  <c r="I732" i="1"/>
  <c r="I729" i="1"/>
  <c r="I726" i="1"/>
  <c r="I723" i="1"/>
  <c r="I720" i="1"/>
  <c r="I717" i="1"/>
  <c r="I714" i="1"/>
  <c r="I711" i="1"/>
  <c r="I708" i="1"/>
  <c r="I705" i="1"/>
  <c r="I702" i="1"/>
  <c r="I699" i="1"/>
  <c r="I696" i="1"/>
  <c r="I693" i="1"/>
  <c r="I690" i="1"/>
  <c r="I687" i="1"/>
  <c r="I684" i="1"/>
  <c r="I681" i="1"/>
  <c r="I678" i="1"/>
  <c r="I675" i="1"/>
  <c r="I672" i="1"/>
  <c r="I669" i="1"/>
  <c r="I666" i="1"/>
  <c r="I663" i="1"/>
  <c r="I660" i="1"/>
  <c r="I657" i="1"/>
  <c r="I654" i="1"/>
  <c r="I651" i="1"/>
  <c r="I648" i="1"/>
  <c r="I645" i="1"/>
  <c r="I642" i="1"/>
  <c r="I639" i="1"/>
  <c r="I636" i="1"/>
  <c r="I633" i="1"/>
  <c r="I630" i="1"/>
  <c r="I627" i="1"/>
  <c r="I624" i="1"/>
  <c r="I621" i="1"/>
  <c r="I618" i="1"/>
  <c r="I615" i="1"/>
  <c r="I612" i="1"/>
  <c r="I609" i="1"/>
  <c r="I606" i="1"/>
  <c r="I603" i="1"/>
  <c r="I600" i="1"/>
  <c r="I597" i="1"/>
  <c r="I594" i="1"/>
  <c r="I591" i="1"/>
  <c r="I588" i="1"/>
  <c r="I585" i="1"/>
  <c r="I582" i="1"/>
  <c r="I579" i="1"/>
  <c r="I576" i="1"/>
  <c r="I573" i="1"/>
  <c r="I570" i="1"/>
  <c r="I567" i="1"/>
  <c r="I564" i="1"/>
  <c r="I561" i="1"/>
  <c r="I558" i="1"/>
  <c r="I555" i="1"/>
  <c r="I552" i="1"/>
  <c r="I549" i="1"/>
  <c r="I546" i="1"/>
  <c r="I543" i="1"/>
  <c r="I540" i="1"/>
  <c r="I537" i="1"/>
  <c r="I534" i="1"/>
  <c r="I531" i="1"/>
  <c r="I528" i="1"/>
  <c r="I525" i="1"/>
  <c r="I522" i="1"/>
  <c r="I519" i="1"/>
  <c r="I516" i="1"/>
  <c r="I735" i="1" s="1"/>
  <c r="I513" i="1"/>
  <c r="H735" i="1"/>
  <c r="G735" i="1"/>
  <c r="F735" i="1"/>
  <c r="I506" i="1"/>
  <c r="I509" i="1"/>
  <c r="H509" i="1"/>
  <c r="G509" i="1"/>
  <c r="F509" i="1"/>
  <c r="I499" i="1"/>
  <c r="I502" i="1"/>
  <c r="H502" i="1"/>
  <c r="G502" i="1"/>
  <c r="F502" i="1"/>
  <c r="I492" i="1"/>
  <c r="I489" i="1"/>
  <c r="I486" i="1"/>
  <c r="I483" i="1"/>
  <c r="I480" i="1"/>
  <c r="I477" i="1"/>
  <c r="I474" i="1"/>
  <c r="I471" i="1"/>
  <c r="I468" i="1"/>
  <c r="I465" i="1"/>
  <c r="I462" i="1"/>
  <c r="I495" i="1" s="1"/>
  <c r="I459" i="1"/>
  <c r="H495" i="1"/>
  <c r="G495" i="1"/>
  <c r="F495" i="1"/>
  <c r="I452" i="1"/>
  <c r="I449" i="1"/>
  <c r="I446" i="1"/>
  <c r="I443" i="1"/>
  <c r="I440" i="1"/>
  <c r="I437" i="1"/>
  <c r="I434" i="1"/>
  <c r="I431" i="1"/>
  <c r="I428" i="1"/>
  <c r="I425" i="1"/>
  <c r="I422" i="1"/>
  <c r="I455" i="1" s="1"/>
  <c r="I419" i="1"/>
  <c r="I416" i="1"/>
  <c r="I413" i="1"/>
  <c r="I410" i="1"/>
  <c r="I407" i="1"/>
  <c r="I404" i="1"/>
  <c r="I401" i="1"/>
  <c r="I398" i="1"/>
  <c r="I395" i="1"/>
  <c r="I392" i="1"/>
  <c r="H455" i="1"/>
  <c r="G455" i="1"/>
  <c r="F455" i="1"/>
  <c r="I385" i="1"/>
  <c r="I382" i="1"/>
  <c r="H388" i="1"/>
  <c r="G388" i="1"/>
  <c r="F388" i="1"/>
  <c r="I375" i="1"/>
  <c r="I372" i="1"/>
  <c r="I369" i="1"/>
  <c r="I366" i="1"/>
  <c r="I363" i="1"/>
  <c r="I360" i="1"/>
  <c r="I357" i="1"/>
  <c r="I354" i="1"/>
  <c r="I351" i="1"/>
  <c r="I348" i="1"/>
  <c r="I345" i="1"/>
  <c r="I342" i="1"/>
  <c r="I339" i="1"/>
  <c r="I336" i="1"/>
  <c r="I333" i="1"/>
  <c r="I330" i="1"/>
  <c r="I327" i="1"/>
  <c r="I324" i="1"/>
  <c r="I321" i="1"/>
  <c r="I318" i="1"/>
  <c r="I315" i="1"/>
  <c r="I312" i="1"/>
  <c r="I309" i="1"/>
  <c r="I306" i="1"/>
  <c r="I303" i="1"/>
  <c r="H378" i="1"/>
  <c r="G378" i="1"/>
  <c r="F378" i="1"/>
  <c r="I296" i="1"/>
  <c r="I293" i="1"/>
  <c r="I290" i="1"/>
  <c r="I299" i="1" s="1"/>
  <c r="H299" i="1"/>
  <c r="G299" i="1"/>
  <c r="F299" i="1"/>
  <c r="I283" i="1"/>
  <c r="I286" i="1"/>
  <c r="H286" i="1"/>
  <c r="G286" i="1"/>
  <c r="F286" i="1"/>
  <c r="I276" i="1"/>
  <c r="I273" i="1"/>
  <c r="I266" i="1"/>
  <c r="I263" i="1"/>
  <c r="I260" i="1"/>
  <c r="I269" i="1" s="1"/>
  <c r="H279" i="1"/>
  <c r="G279" i="1"/>
  <c r="F279" i="1"/>
  <c r="H269" i="1"/>
  <c r="G269" i="1"/>
  <c r="F269" i="1"/>
  <c r="I253" i="1"/>
  <c r="I256" i="1" s="1"/>
  <c r="I250" i="1"/>
  <c r="I243" i="1"/>
  <c r="I240" i="1"/>
  <c r="I237" i="1"/>
  <c r="I234" i="1"/>
  <c r="I231" i="1"/>
  <c r="I228" i="1"/>
  <c r="I225" i="1"/>
  <c r="I222" i="1"/>
  <c r="I219" i="1"/>
  <c r="I216" i="1"/>
  <c r="I213" i="1"/>
  <c r="I210" i="1"/>
  <c r="I207" i="1"/>
  <c r="I204" i="1"/>
  <c r="I201" i="1"/>
  <c r="I198" i="1"/>
  <c r="I195" i="1"/>
  <c r="I192" i="1"/>
  <c r="I189" i="1"/>
  <c r="I186" i="1"/>
  <c r="I183" i="1"/>
  <c r="I180" i="1"/>
  <c r="I177" i="1"/>
  <c r="I174" i="1"/>
  <c r="I171" i="1"/>
  <c r="I168" i="1"/>
  <c r="I165" i="1"/>
  <c r="I162" i="1"/>
  <c r="I159" i="1"/>
  <c r="I156" i="1"/>
  <c r="I153" i="1"/>
  <c r="I150" i="1"/>
  <c r="I147" i="1"/>
  <c r="I144" i="1"/>
  <c r="I141" i="1"/>
  <c r="I138" i="1"/>
  <c r="I135" i="1"/>
  <c r="I132" i="1"/>
  <c r="I129" i="1"/>
  <c r="I126" i="1"/>
  <c r="I123" i="1"/>
  <c r="I120" i="1"/>
  <c r="I117" i="1"/>
  <c r="I114" i="1"/>
  <c r="I111" i="1"/>
  <c r="I108" i="1"/>
  <c r="I105" i="1"/>
  <c r="I102" i="1"/>
  <c r="I99" i="1"/>
  <c r="I96" i="1"/>
  <c r="I93" i="1"/>
  <c r="I90" i="1"/>
  <c r="I87" i="1"/>
  <c r="I84" i="1"/>
  <c r="I81" i="1"/>
  <c r="I78" i="1"/>
  <c r="I75" i="1"/>
  <c r="I72" i="1"/>
  <c r="I69" i="1"/>
  <c r="I66" i="1"/>
  <c r="I63" i="1"/>
  <c r="I60" i="1"/>
  <c r="I57" i="1"/>
  <c r="I54" i="1"/>
  <c r="I51" i="1"/>
  <c r="I48" i="1"/>
  <c r="I45" i="1"/>
  <c r="I42" i="1"/>
  <c r="I39" i="1"/>
  <c r="I36" i="1"/>
  <c r="I33" i="1"/>
  <c r="I30" i="1"/>
  <c r="I246" i="1" s="1"/>
  <c r="I27" i="1"/>
  <c r="I24" i="1"/>
  <c r="I21" i="1"/>
  <c r="I18" i="1"/>
  <c r="I15" i="1"/>
  <c r="I12" i="1"/>
  <c r="I9" i="1"/>
  <c r="I6" i="1"/>
  <c r="H256" i="1"/>
  <c r="G256" i="1"/>
  <c r="F256" i="1"/>
  <c r="H246" i="1"/>
  <c r="G246" i="1"/>
  <c r="F246" i="1"/>
  <c r="I1709" i="1" l="1"/>
  <c r="I1672" i="1"/>
  <c r="I1586" i="1"/>
  <c r="I1509" i="1"/>
  <c r="I1499" i="1"/>
  <c r="I1433" i="1"/>
  <c r="I970" i="1"/>
  <c r="I388" i="1"/>
  <c r="I378" i="1"/>
  <c r="I279" i="1"/>
</calcChain>
</file>

<file path=xl/sharedStrings.xml><?xml version="1.0" encoding="utf-8"?>
<sst xmlns="http://schemas.openxmlformats.org/spreadsheetml/2006/main" count="1393" uniqueCount="1194">
  <si>
    <t xml:space="preserve">ATTACHMENT A PROPOSED CAPITAL IMPROVEMENT PROGRAM DATED SEPTEMBER 8, 2025				
2026-2027 Biennial - Executive Proposed					
  </t>
  </si>
  <si>
    <t>Project</t>
  </si>
  <si>
    <t>Project Name
Class Code</t>
  </si>
  <si>
    <t>Tech Adj</t>
  </si>
  <si>
    <t>IT Proj</t>
  </si>
  <si>
    <t>2026-2027 Appropriation $</t>
  </si>
  <si>
    <t>2028-2029 Planned $</t>
  </si>
  <si>
    <t>2030-2031 Planned $</t>
  </si>
  <si>
    <t>Total 6-Year Budget $</t>
  </si>
  <si>
    <t>1047150</t>
  </si>
  <si>
    <r>
      <rPr>
        <b/>
        <sz val="10"/>
        <color rgb="FF000000"/>
        <rFont val="Calibri"/>
      </rPr>
      <t xml:space="preserve">Conservation Futures Finance Fund Charges
</t>
    </r>
    <r>
      <rPr>
        <sz val="8"/>
        <color rgb="FF000000"/>
        <rFont val="Calibri"/>
      </rPr>
      <t>STANDALONE</t>
    </r>
  </si>
  <si>
    <t>1047152</t>
  </si>
  <si>
    <r>
      <rPr>
        <b/>
        <sz val="10"/>
        <color rgb="FF000000"/>
        <rFont val="Calibri"/>
      </rPr>
      <t xml:space="preserve">Conservation Futures Program Support
</t>
    </r>
    <r>
      <rPr>
        <sz val="8"/>
        <color rgb="FF000000"/>
        <rFont val="Calibri"/>
      </rPr>
      <t>STANDALONE</t>
    </r>
  </si>
  <si>
    <t>1047220</t>
  </si>
  <si>
    <r>
      <rPr>
        <b/>
        <sz val="10"/>
        <color rgb="FF000000"/>
        <rFont val="Calibri"/>
      </rPr>
      <t xml:space="preserve">Conservation Futures Land Conservation Initiative Support
</t>
    </r>
    <r>
      <rPr>
        <sz val="8"/>
        <color rgb="FF000000"/>
        <rFont val="Calibri"/>
      </rPr>
      <t>STANDALONE</t>
    </r>
  </si>
  <si>
    <t>1116264</t>
  </si>
  <si>
    <r>
      <rPr>
        <b/>
        <sz val="10"/>
        <color rgb="FF000000"/>
        <rFont val="Calibri"/>
      </rPr>
      <t xml:space="preserve">Conservation Futures Parent Project
</t>
    </r>
    <r>
      <rPr>
        <sz val="8"/>
        <color rgb="FF000000"/>
        <rFont val="Calibri"/>
      </rPr>
      <t>STANDALONE</t>
    </r>
  </si>
  <si>
    <t>1134983</t>
  </si>
  <si>
    <r>
      <rPr>
        <b/>
        <sz val="10"/>
        <color rgb="FF000000"/>
        <rFont val="Calibri"/>
      </rPr>
      <t xml:space="preserve">Conservation Futures Debt Service Payments
</t>
    </r>
    <r>
      <rPr>
        <sz val="8"/>
        <color rgb="FF000000"/>
        <rFont val="Calibri"/>
      </rPr>
      <t>STANDALONE</t>
    </r>
  </si>
  <si>
    <t>1145669</t>
  </si>
  <si>
    <r>
      <rPr>
        <b/>
        <sz val="10"/>
        <color rgb="FF000000"/>
        <rFont val="Calibri"/>
      </rPr>
      <t xml:space="preserve">Bellevue - Bellevue Cougar Mountain Connections 25
</t>
    </r>
    <r>
      <rPr>
        <sz val="8"/>
        <color rgb="FF000000"/>
        <rFont val="Calibri"/>
      </rPr>
      <t>STANDALONE</t>
    </r>
  </si>
  <si>
    <t>1145688</t>
  </si>
  <si>
    <r>
      <rPr>
        <b/>
        <sz val="10"/>
        <color rgb="FF000000"/>
        <rFont val="Calibri"/>
      </rPr>
      <t xml:space="preserve">PacificTacoma Boulevard Wetlands Park (Match Waiver)
</t>
    </r>
    <r>
      <rPr>
        <sz val="8"/>
        <color rgb="FF000000"/>
        <rFont val="Calibri"/>
      </rPr>
      <t>STANDALONE</t>
    </r>
  </si>
  <si>
    <t>1145696</t>
  </si>
  <si>
    <r>
      <rPr>
        <b/>
        <sz val="10"/>
        <color rgb="FF000000"/>
        <rFont val="Calibri"/>
      </rPr>
      <t xml:space="preserve">Shoreline - Twin Ponds 25
</t>
    </r>
    <r>
      <rPr>
        <sz val="8"/>
        <color rgb="FF000000"/>
        <rFont val="Calibri"/>
      </rPr>
      <t>STANDALONE</t>
    </r>
  </si>
  <si>
    <t>1145703</t>
  </si>
  <si>
    <r>
      <rPr>
        <b/>
        <sz val="10"/>
        <color rgb="FF000000"/>
        <rFont val="Calibri"/>
      </rPr>
      <t xml:space="preserve">Non Profit - Forterra Duwamish Hill 25 (Match Waiver)
</t>
    </r>
    <r>
      <rPr>
        <sz val="8"/>
        <color rgb="FF000000"/>
        <rFont val="Calibri"/>
      </rPr>
      <t>STANDALONE</t>
    </r>
  </si>
  <si>
    <t>1145704</t>
  </si>
  <si>
    <r>
      <rPr>
        <b/>
        <sz val="10"/>
        <color rgb="FF000000"/>
        <rFont val="Calibri"/>
      </rPr>
      <t xml:space="preserve">King County - Griffin Creek Natural Area 25
</t>
    </r>
    <r>
      <rPr>
        <sz val="8"/>
        <color rgb="FF000000"/>
        <rFont val="Calibri"/>
      </rPr>
      <t>STANDALONE</t>
    </r>
  </si>
  <si>
    <t>1145709</t>
  </si>
  <si>
    <r>
      <rPr>
        <b/>
        <sz val="10"/>
        <color rgb="FF000000"/>
        <rFont val="Calibri"/>
      </rPr>
      <t xml:space="preserve">King County - Union Hill Forest 25
</t>
    </r>
    <r>
      <rPr>
        <sz val="8"/>
        <color rgb="FF000000"/>
        <rFont val="Calibri"/>
      </rPr>
      <t>STANDALONE</t>
    </r>
  </si>
  <si>
    <t>1145711</t>
  </si>
  <si>
    <r>
      <rPr>
        <b/>
        <sz val="10"/>
        <color rgb="FF000000"/>
        <rFont val="Calibri"/>
      </rPr>
      <t xml:space="preserve">King County - Bear Creek Basin Protection 25
</t>
    </r>
    <r>
      <rPr>
        <sz val="8"/>
        <color rgb="FF000000"/>
        <rFont val="Calibri"/>
      </rPr>
      <t>STANDALONE</t>
    </r>
  </si>
  <si>
    <t>1145718</t>
  </si>
  <si>
    <r>
      <rPr>
        <b/>
        <sz val="10"/>
        <color rgb="FF000000"/>
        <rFont val="Calibri"/>
      </rPr>
      <t xml:space="preserve">King County - Cougar Mountain Additions 25
</t>
    </r>
    <r>
      <rPr>
        <sz val="8"/>
        <color rgb="FF000000"/>
        <rFont val="Calibri"/>
      </rPr>
      <t>STANDALONE</t>
    </r>
  </si>
  <si>
    <t>1145719</t>
  </si>
  <si>
    <r>
      <rPr>
        <b/>
        <sz val="10"/>
        <color rgb="FF000000"/>
        <rFont val="Calibri"/>
      </rPr>
      <t xml:space="preserve">King County - East Fork Issaquah Creek Restore 25
</t>
    </r>
    <r>
      <rPr>
        <sz val="8"/>
        <color rgb="FF000000"/>
        <rFont val="Calibri"/>
      </rPr>
      <t>STANDALONE</t>
    </r>
  </si>
  <si>
    <t>1145729</t>
  </si>
  <si>
    <r>
      <rPr>
        <b/>
        <sz val="10"/>
        <color rgb="FF000000"/>
        <rFont val="Calibri"/>
      </rPr>
      <t xml:space="preserve">King County - Green River, Newaukum Creek 25
</t>
    </r>
    <r>
      <rPr>
        <sz val="8"/>
        <color rgb="FF000000"/>
        <rFont val="Calibri"/>
      </rPr>
      <t>STANDALONE</t>
    </r>
  </si>
  <si>
    <t>1145734</t>
  </si>
  <si>
    <r>
      <rPr>
        <b/>
        <sz val="10"/>
        <color rgb="FF000000"/>
        <rFont val="Calibri"/>
      </rPr>
      <t xml:space="preserve">King County - Frog Holler Forest Additions 25
</t>
    </r>
    <r>
      <rPr>
        <sz val="8"/>
        <color rgb="FF000000"/>
        <rFont val="Calibri"/>
      </rPr>
      <t>STANDALONE</t>
    </r>
  </si>
  <si>
    <t>1145735</t>
  </si>
  <si>
    <r>
      <rPr>
        <b/>
        <sz val="10"/>
        <color rgb="FF000000"/>
        <rFont val="Calibri"/>
      </rPr>
      <t xml:space="preserve">King County - Maury Island Additions 25
</t>
    </r>
    <r>
      <rPr>
        <sz val="8"/>
        <color rgb="FF000000"/>
        <rFont val="Calibri"/>
      </rPr>
      <t>STANDALONE</t>
    </r>
  </si>
  <si>
    <t>1147974</t>
  </si>
  <si>
    <r>
      <rPr>
        <b/>
        <sz val="10"/>
        <color rgb="FF000000"/>
        <rFont val="Calibri"/>
      </rPr>
      <t xml:space="preserve">Bellevue - West Lake Sammamish Open Space 25
</t>
    </r>
    <r>
      <rPr>
        <sz val="8"/>
        <color rgb="FF000000"/>
        <rFont val="Calibri"/>
      </rPr>
      <t>STANDALONE</t>
    </r>
  </si>
  <si>
    <t>1147977</t>
  </si>
  <si>
    <r>
      <rPr>
        <b/>
        <sz val="10"/>
        <color rgb="FF000000"/>
        <rFont val="Calibri"/>
      </rPr>
      <t xml:space="preserve">Des Moines - Wooton Park Native Vegetation Preservation 25
</t>
    </r>
    <r>
      <rPr>
        <sz val="8"/>
        <color rgb="FF000000"/>
        <rFont val="Calibri"/>
      </rPr>
      <t>STANDALONE</t>
    </r>
  </si>
  <si>
    <t>1148001</t>
  </si>
  <si>
    <r>
      <rPr>
        <b/>
        <sz val="10"/>
        <color rgb="FF000000"/>
        <rFont val="Calibri"/>
      </rPr>
      <t xml:space="preserve">King County - Lake Alice Forest 25
</t>
    </r>
    <r>
      <rPr>
        <sz val="8"/>
        <color rgb="FF000000"/>
        <rFont val="Calibri"/>
      </rPr>
      <t>STANDALONE</t>
    </r>
  </si>
  <si>
    <t>1148002</t>
  </si>
  <si>
    <r>
      <rPr>
        <b/>
        <sz val="10"/>
        <color rgb="FF000000"/>
        <rFont val="Calibri"/>
      </rPr>
      <t xml:space="preserve">King County - Rattlesnake Mountain Scenic Area Adds 25
</t>
    </r>
    <r>
      <rPr>
        <sz val="8"/>
        <color rgb="FF000000"/>
        <rFont val="Calibri"/>
      </rPr>
      <t>STANDALONE</t>
    </r>
  </si>
  <si>
    <t>1148005</t>
  </si>
  <si>
    <r>
      <rPr>
        <b/>
        <sz val="10"/>
        <color rgb="FF000000"/>
        <rFont val="Calibri"/>
      </rPr>
      <t xml:space="preserve">King County - Skykomish Miller River Conservation 25
</t>
    </r>
    <r>
      <rPr>
        <sz val="8"/>
        <color rgb="FF000000"/>
        <rFont val="Calibri"/>
      </rPr>
      <t>STANDALONE</t>
    </r>
  </si>
  <si>
    <t>1148007</t>
  </si>
  <si>
    <r>
      <rPr>
        <b/>
        <sz val="10"/>
        <color rgb="FF000000"/>
        <rFont val="Calibri"/>
      </rPr>
      <t xml:space="preserve">King County - Upper Snoqualmie Conservation 25
</t>
    </r>
    <r>
      <rPr>
        <sz val="8"/>
        <color rgb="FF000000"/>
        <rFont val="Calibri"/>
      </rPr>
      <t>STANDALONE</t>
    </r>
  </si>
  <si>
    <t>1148026</t>
  </si>
  <si>
    <r>
      <rPr>
        <b/>
        <sz val="10"/>
        <color rgb="FF000000"/>
        <rFont val="Calibri"/>
      </rPr>
      <t xml:space="preserve">King County - Soos Jenking 25
</t>
    </r>
    <r>
      <rPr>
        <sz val="8"/>
        <color rgb="FF000000"/>
        <rFont val="Calibri"/>
      </rPr>
      <t>STANDALONE</t>
    </r>
  </si>
  <si>
    <t>1148027</t>
  </si>
  <si>
    <r>
      <rPr>
        <b/>
        <sz val="10"/>
        <color rgb="FF000000"/>
        <rFont val="Calibri"/>
      </rPr>
      <t xml:space="preserve">King County - Five Mile Park, South County Ballfields &amp; Spider Lake 25
</t>
    </r>
    <r>
      <rPr>
        <sz val="8"/>
        <color rgb="FF000000"/>
        <rFont val="Calibri"/>
      </rPr>
      <t>STANDALONE</t>
    </r>
  </si>
  <si>
    <t>1148028</t>
  </si>
  <si>
    <r>
      <rPr>
        <b/>
        <sz val="10"/>
        <color rgb="FF000000"/>
        <rFont val="Calibri"/>
      </rPr>
      <t xml:space="preserve">King County - Vashon Marine Shoreline 25
</t>
    </r>
    <r>
      <rPr>
        <sz val="8"/>
        <color rgb="FF000000"/>
        <rFont val="Calibri"/>
      </rPr>
      <t>STANDALONE</t>
    </r>
  </si>
  <si>
    <t>1148030</t>
  </si>
  <si>
    <r>
      <rPr>
        <b/>
        <sz val="10"/>
        <color rgb="FF000000"/>
        <rFont val="Calibri"/>
      </rPr>
      <t xml:space="preserve">Bellevue - Site Stabilization Cost
</t>
    </r>
    <r>
      <rPr>
        <sz val="8"/>
        <color rgb="FF000000"/>
        <rFont val="Calibri"/>
      </rPr>
      <t>STANDALONE</t>
    </r>
  </si>
  <si>
    <t>1148033</t>
  </si>
  <si>
    <r>
      <rPr>
        <b/>
        <sz val="10"/>
        <color rgb="FF000000"/>
        <rFont val="Calibri"/>
      </rPr>
      <t xml:space="preserve">Shoreline - Site Stabilization Costs
</t>
    </r>
    <r>
      <rPr>
        <sz val="8"/>
        <color rgb="FF000000"/>
        <rFont val="Calibri"/>
      </rPr>
      <t>STANDALONE</t>
    </r>
  </si>
  <si>
    <t>1148042</t>
  </si>
  <si>
    <r>
      <rPr>
        <b/>
        <sz val="10"/>
        <color rgb="FF000000"/>
        <rFont val="Calibri"/>
      </rPr>
      <t xml:space="preserve">King County - DNRP Site Stabilization Costs
</t>
    </r>
    <r>
      <rPr>
        <sz val="8"/>
        <color rgb="FF000000"/>
        <rFont val="Calibri"/>
      </rPr>
      <t>STANDALONE</t>
    </r>
  </si>
  <si>
    <t>1148073</t>
  </si>
  <si>
    <r>
      <rPr>
        <b/>
        <sz val="10"/>
        <color rgb="FF000000"/>
        <rFont val="Calibri"/>
      </rPr>
      <t xml:space="preserve">Conservation Futures Parent 2026 Bond
</t>
    </r>
    <r>
      <rPr>
        <sz val="8"/>
        <color rgb="FF000000"/>
        <rFont val="Calibri"/>
      </rPr>
      <t>STANDALONE</t>
    </r>
  </si>
  <si>
    <t>1149056</t>
  </si>
  <si>
    <r>
      <rPr>
        <b/>
        <sz val="10"/>
        <color rgb="FF000000"/>
        <rFont val="Calibri"/>
      </rPr>
      <t xml:space="preserve">Non Profit - Forterra Rockdale 25
</t>
    </r>
    <r>
      <rPr>
        <sz val="8"/>
        <color rgb="FF000000"/>
        <rFont val="Calibri"/>
      </rPr>
      <t>STANDALONE</t>
    </r>
  </si>
  <si>
    <t>1150331</t>
  </si>
  <si>
    <r>
      <rPr>
        <b/>
        <sz val="10"/>
        <color rgb="FF000000"/>
        <rFont val="Calibri"/>
      </rPr>
      <t xml:space="preserve">Soos Creek Botanical Garden Preservation
</t>
    </r>
    <r>
      <rPr>
        <sz val="8"/>
        <color rgb="FF000000"/>
        <rFont val="Calibri"/>
      </rPr>
      <t>STANDALONE</t>
    </r>
  </si>
  <si>
    <t>1150348</t>
  </si>
  <si>
    <r>
      <rPr>
        <b/>
        <sz val="10"/>
        <color rgb="FF000000"/>
        <rFont val="Calibri"/>
      </rPr>
      <t xml:space="preserve">Issaquah Creek Corridor - Hailstone Property
</t>
    </r>
    <r>
      <rPr>
        <sz val="8"/>
        <color rgb="FF000000"/>
        <rFont val="Calibri"/>
      </rPr>
      <t>STANDALONE</t>
    </r>
  </si>
  <si>
    <t>1150350</t>
  </si>
  <si>
    <r>
      <rPr>
        <b/>
        <sz val="10"/>
        <color rgb="FF000000"/>
        <rFont val="Calibri"/>
      </rPr>
      <t xml:space="preserve">Squak Mountain Corridor Assemblage
</t>
    </r>
    <r>
      <rPr>
        <sz val="8"/>
        <color rgb="FF000000"/>
        <rFont val="Calibri"/>
      </rPr>
      <t>STANDALONE</t>
    </r>
  </si>
  <si>
    <t>1150352</t>
  </si>
  <si>
    <r>
      <rPr>
        <b/>
        <sz val="10"/>
        <color rgb="FF000000"/>
        <rFont val="Calibri"/>
      </rPr>
      <t xml:space="preserve">axadis Park Property Acquisition [pronounced: Tl' awh-ah-dees]
</t>
    </r>
    <r>
      <rPr>
        <sz val="8"/>
        <color rgb="FF000000"/>
        <rFont val="Calibri"/>
      </rPr>
      <t>STANDALONE</t>
    </r>
  </si>
  <si>
    <t>1150353</t>
  </si>
  <si>
    <r>
      <rPr>
        <b/>
        <sz val="10"/>
        <color rgb="FF000000"/>
        <rFont val="Calibri"/>
      </rPr>
      <t xml:space="preserve">Wetland 3 Property Acquisition
</t>
    </r>
    <r>
      <rPr>
        <sz val="8"/>
        <color rgb="FF000000"/>
        <rFont val="Calibri"/>
      </rPr>
      <t>STANDALONE</t>
    </r>
  </si>
  <si>
    <t>1150354</t>
  </si>
  <si>
    <r>
      <rPr>
        <b/>
        <sz val="10"/>
        <color rgb="FF000000"/>
        <rFont val="Calibri"/>
      </rPr>
      <t xml:space="preserve">Clark Lake Park
</t>
    </r>
    <r>
      <rPr>
        <sz val="8"/>
        <color rgb="FF000000"/>
        <rFont val="Calibri"/>
      </rPr>
      <t>STANDALONE</t>
    </r>
  </si>
  <si>
    <t>1150355</t>
  </si>
  <si>
    <r>
      <rPr>
        <b/>
        <sz val="10"/>
        <color rgb="FF000000"/>
        <rFont val="Calibri"/>
      </rPr>
      <t xml:space="preserve">Fisk Family Park
</t>
    </r>
    <r>
      <rPr>
        <sz val="8"/>
        <color rgb="FF000000"/>
        <rFont val="Calibri"/>
      </rPr>
      <t>STANDALONE</t>
    </r>
  </si>
  <si>
    <t>1150356</t>
  </si>
  <si>
    <r>
      <rPr>
        <b/>
        <sz val="10"/>
        <color rgb="FF000000"/>
        <rFont val="Calibri"/>
      </rPr>
      <t xml:space="preserve">Juanita Heights Park - Expand and Connect
</t>
    </r>
    <r>
      <rPr>
        <sz val="8"/>
        <color rgb="FF000000"/>
        <rFont val="Calibri"/>
      </rPr>
      <t>STANDALONE</t>
    </r>
  </si>
  <si>
    <t>1150357</t>
  </si>
  <si>
    <r>
      <rPr>
        <b/>
        <sz val="10"/>
        <color rgb="FF000000"/>
        <rFont val="Calibri"/>
      </rPr>
      <t xml:space="preserve">Western Finn Hill Green Loop Addition
</t>
    </r>
    <r>
      <rPr>
        <sz val="8"/>
        <color rgb="FF000000"/>
        <rFont val="Calibri"/>
      </rPr>
      <t>STANDALONE</t>
    </r>
  </si>
  <si>
    <t>1150358</t>
  </si>
  <si>
    <r>
      <rPr>
        <b/>
        <sz val="10"/>
        <color rgb="FF000000"/>
        <rFont val="Calibri"/>
      </rPr>
      <t xml:space="preserve">Five Acre Woods Expansion
</t>
    </r>
    <r>
      <rPr>
        <sz val="8"/>
        <color rgb="FF000000"/>
        <rFont val="Calibri"/>
      </rPr>
      <t>STANDALONE</t>
    </r>
  </si>
  <si>
    <t>1150359</t>
  </si>
  <si>
    <r>
      <rPr>
        <b/>
        <sz val="10"/>
        <color rgb="FF000000"/>
        <rFont val="Calibri"/>
      </rPr>
      <t xml:space="preserve">Shoreline Protection Acquisition Project
</t>
    </r>
    <r>
      <rPr>
        <sz val="8"/>
        <color rgb="FF000000"/>
        <rFont val="Calibri"/>
      </rPr>
      <t>STANDALONE</t>
    </r>
  </si>
  <si>
    <t>1150360</t>
  </si>
  <si>
    <r>
      <rPr>
        <b/>
        <sz val="10"/>
        <color rgb="FF000000"/>
        <rFont val="Calibri"/>
      </rPr>
      <t xml:space="preserve">192nd Hemlock Open Space Acquisition Phase 2
</t>
    </r>
    <r>
      <rPr>
        <sz val="8"/>
        <color rgb="FF000000"/>
        <rFont val="Calibri"/>
      </rPr>
      <t>STANDALONE</t>
    </r>
  </si>
  <si>
    <t>1150361</t>
  </si>
  <si>
    <r>
      <rPr>
        <b/>
        <sz val="10"/>
        <color rgb="FF000000"/>
        <rFont val="Calibri"/>
      </rPr>
      <t xml:space="preserve">Boeing Creek Open Space Expansion
</t>
    </r>
    <r>
      <rPr>
        <sz val="8"/>
        <color rgb="FF000000"/>
        <rFont val="Calibri"/>
      </rPr>
      <t>STANDALONE</t>
    </r>
  </si>
  <si>
    <t>1150362</t>
  </si>
  <si>
    <r>
      <rPr>
        <b/>
        <sz val="10"/>
        <color rgb="FF000000"/>
        <rFont val="Calibri"/>
      </rPr>
      <t xml:space="preserve">Town of Skykomish - Riverfront Conservation
</t>
    </r>
    <r>
      <rPr>
        <sz val="8"/>
        <color rgb="FF000000"/>
        <rFont val="Calibri"/>
      </rPr>
      <t>STANDALONE</t>
    </r>
  </si>
  <si>
    <t>1150363</t>
  </si>
  <si>
    <r>
      <rPr>
        <b/>
        <sz val="10"/>
        <color rgb="FF000000"/>
        <rFont val="Calibri"/>
      </rPr>
      <t xml:space="preserve">Tacoma Water Abston Acquisition 2026
</t>
    </r>
    <r>
      <rPr>
        <sz val="8"/>
        <color rgb="FF000000"/>
        <rFont val="Calibri"/>
      </rPr>
      <t>STANDALONE</t>
    </r>
  </si>
  <si>
    <t>1150364</t>
  </si>
  <si>
    <r>
      <rPr>
        <b/>
        <sz val="10"/>
        <color rgb="FF000000"/>
        <rFont val="Calibri"/>
      </rPr>
      <t xml:space="preserve">Belltown Portal Bellwether Parcel
</t>
    </r>
    <r>
      <rPr>
        <sz val="8"/>
        <color rgb="FF000000"/>
        <rFont val="Calibri"/>
      </rPr>
      <t>STANDALONE</t>
    </r>
  </si>
  <si>
    <t>1150365</t>
  </si>
  <si>
    <r>
      <rPr>
        <b/>
        <sz val="10"/>
        <color rgb="FF000000"/>
        <rFont val="Calibri"/>
      </rPr>
      <t xml:space="preserve">Delridge Native Forest
</t>
    </r>
    <r>
      <rPr>
        <sz val="8"/>
        <color rgb="FF000000"/>
        <rFont val="Calibri"/>
      </rPr>
      <t>STANDALONE</t>
    </r>
  </si>
  <si>
    <t>1150366</t>
  </si>
  <si>
    <r>
      <rPr>
        <b/>
        <sz val="10"/>
        <color rgb="FF000000"/>
        <rFont val="Calibri"/>
      </rPr>
      <t xml:space="preserve">Lakeridge Park Addition
</t>
    </r>
    <r>
      <rPr>
        <sz val="8"/>
        <color rgb="FF000000"/>
        <rFont val="Calibri"/>
      </rPr>
      <t>STANDALONE</t>
    </r>
  </si>
  <si>
    <t>1150367</t>
  </si>
  <si>
    <r>
      <rPr>
        <b/>
        <sz val="10"/>
        <color rgb="FF000000"/>
        <rFont val="Calibri"/>
      </rPr>
      <t xml:space="preserve">Land Back
</t>
    </r>
    <r>
      <rPr>
        <sz val="8"/>
        <color rgb="FF000000"/>
        <rFont val="Calibri"/>
      </rPr>
      <t>STANDALONE</t>
    </r>
  </si>
  <si>
    <t>1150368</t>
  </si>
  <si>
    <r>
      <rPr>
        <b/>
        <sz val="10"/>
        <color rgb="FF000000"/>
        <rFont val="Calibri"/>
      </rPr>
      <t xml:space="preserve">Agroecology Growth and Resilience Opportunity Urban Project - Agro.Up Farm
</t>
    </r>
    <r>
      <rPr>
        <sz val="8"/>
        <color rgb="FF000000"/>
        <rFont val="Calibri"/>
      </rPr>
      <t>STANDALONE</t>
    </r>
  </si>
  <si>
    <t>1150369</t>
  </si>
  <si>
    <r>
      <rPr>
        <b/>
        <sz val="10"/>
        <color rgb="FF000000"/>
        <rFont val="Calibri"/>
      </rPr>
      <t xml:space="preserve">Vashon Creeks and Estuaries Vashon Land Trust
</t>
    </r>
    <r>
      <rPr>
        <sz val="8"/>
        <color rgb="FF000000"/>
        <rFont val="Calibri"/>
      </rPr>
      <t>STANDALONE</t>
    </r>
  </si>
  <si>
    <t>1150370</t>
  </si>
  <si>
    <r>
      <rPr>
        <b/>
        <sz val="10"/>
        <color rgb="FF000000"/>
        <rFont val="Calibri"/>
      </rPr>
      <t xml:space="preserve">Vashon Marine Shorelines- Vashon Land Trust
</t>
    </r>
    <r>
      <rPr>
        <sz val="8"/>
        <color rgb="FF000000"/>
        <rFont val="Calibri"/>
      </rPr>
      <t>STANDALONE</t>
    </r>
  </si>
  <si>
    <t>1150372</t>
  </si>
  <si>
    <r>
      <rPr>
        <b/>
        <sz val="10"/>
        <color rgb="FF000000"/>
        <rFont val="Calibri"/>
      </rPr>
      <t xml:space="preserve">Boxley Creek
</t>
    </r>
    <r>
      <rPr>
        <sz val="8"/>
        <color rgb="FF000000"/>
        <rFont val="Calibri"/>
      </rPr>
      <t>STANDALONE</t>
    </r>
  </si>
  <si>
    <t>1150373</t>
  </si>
  <si>
    <r>
      <rPr>
        <b/>
        <sz val="10"/>
        <color rgb="FF000000"/>
        <rFont val="Calibri"/>
      </rPr>
      <t xml:space="preserve">Middle Fork Snoqualmie Natural Area In-Holdings
</t>
    </r>
    <r>
      <rPr>
        <sz val="8"/>
        <color rgb="FF000000"/>
        <rFont val="Calibri"/>
      </rPr>
      <t>STANDALONE</t>
    </r>
  </si>
  <si>
    <t>1150374</t>
  </si>
  <si>
    <r>
      <rPr>
        <b/>
        <sz val="10"/>
        <color rgb="FF000000"/>
        <rFont val="Calibri"/>
      </rPr>
      <t xml:space="preserve">Patterson Creek Natural Area
</t>
    </r>
    <r>
      <rPr>
        <sz val="8"/>
        <color rgb="FF000000"/>
        <rFont val="Calibri"/>
      </rPr>
      <t>STANDALONE</t>
    </r>
  </si>
  <si>
    <t>1150375</t>
  </si>
  <si>
    <r>
      <rPr>
        <b/>
        <sz val="10"/>
        <color rgb="FF000000"/>
        <rFont val="Calibri"/>
      </rPr>
      <t xml:space="preserve">Ring Hill Forest Additions
</t>
    </r>
    <r>
      <rPr>
        <sz val="8"/>
        <color rgb="FF000000"/>
        <rFont val="Calibri"/>
      </rPr>
      <t>STANDALONE</t>
    </r>
  </si>
  <si>
    <t>1150376</t>
  </si>
  <si>
    <r>
      <rPr>
        <b/>
        <sz val="10"/>
        <color rgb="FF000000"/>
        <rFont val="Calibri"/>
      </rPr>
      <t xml:space="preserve">Stillwater Natural Area
</t>
    </r>
    <r>
      <rPr>
        <sz val="8"/>
        <color rgb="FF000000"/>
        <rFont val="Calibri"/>
      </rPr>
      <t>STANDALONE</t>
    </r>
  </si>
  <si>
    <t>1150377</t>
  </si>
  <si>
    <r>
      <rPr>
        <b/>
        <sz val="10"/>
        <color rgb="FF000000"/>
        <rFont val="Calibri"/>
      </rPr>
      <t xml:space="preserve">Three Forks Natural Area Additions
</t>
    </r>
    <r>
      <rPr>
        <sz val="8"/>
        <color rgb="FF000000"/>
        <rFont val="Calibri"/>
      </rPr>
      <t>STANDALONE</t>
    </r>
  </si>
  <si>
    <t>1150378</t>
  </si>
  <si>
    <r>
      <rPr>
        <b/>
        <sz val="10"/>
        <color rgb="FF000000"/>
        <rFont val="Calibri"/>
      </rPr>
      <t xml:space="preserve">Tolt River Natural Area
</t>
    </r>
    <r>
      <rPr>
        <sz val="8"/>
        <color rgb="FF000000"/>
        <rFont val="Calibri"/>
      </rPr>
      <t>STANDALONE</t>
    </r>
  </si>
  <si>
    <t>1150379</t>
  </si>
  <si>
    <r>
      <rPr>
        <b/>
        <sz val="10"/>
        <color rgb="FF000000"/>
        <rFont val="Calibri"/>
      </rPr>
      <t xml:space="preserve">Molasses Creek Daylighting - Remy Acquisition
</t>
    </r>
    <r>
      <rPr>
        <sz val="8"/>
        <color rgb="FF000000"/>
        <rFont val="Calibri"/>
      </rPr>
      <t>STANDALONE</t>
    </r>
  </si>
  <si>
    <t>1150380</t>
  </si>
  <si>
    <r>
      <rPr>
        <b/>
        <sz val="10"/>
        <color rgb="FF000000"/>
        <rFont val="Calibri"/>
      </rPr>
      <t xml:space="preserve">Ravensdale Retreat Addition
</t>
    </r>
    <r>
      <rPr>
        <sz val="8"/>
        <color rgb="FF000000"/>
        <rFont val="Calibri"/>
      </rPr>
      <t>STANDALONE</t>
    </r>
  </si>
  <si>
    <t>1150381</t>
  </si>
  <si>
    <r>
      <rPr>
        <b/>
        <sz val="10"/>
        <color rgb="FF000000"/>
        <rFont val="Calibri"/>
      </rPr>
      <t xml:space="preserve">West Tiger Mountain
</t>
    </r>
    <r>
      <rPr>
        <sz val="8"/>
        <color rgb="FF000000"/>
        <rFont val="Calibri"/>
      </rPr>
      <t>STANDALONE</t>
    </r>
  </si>
  <si>
    <t>1150382</t>
  </si>
  <si>
    <r>
      <rPr>
        <b/>
        <sz val="10"/>
        <color rgb="FF000000"/>
        <rFont val="Calibri"/>
      </rPr>
      <t xml:space="preserve">Bell Ravine Alluvial Fan Property Acquisition
</t>
    </r>
    <r>
      <rPr>
        <sz val="8"/>
        <color rgb="FF000000"/>
        <rFont val="Calibri"/>
      </rPr>
      <t>STANDALONE</t>
    </r>
  </si>
  <si>
    <t>1150383</t>
  </si>
  <si>
    <r>
      <rPr>
        <b/>
        <sz val="10"/>
        <color rgb="FF000000"/>
        <rFont val="Calibri"/>
      </rPr>
      <t xml:space="preserve">Moneysmith Lake
</t>
    </r>
    <r>
      <rPr>
        <sz val="8"/>
        <color rgb="FF000000"/>
        <rFont val="Calibri"/>
      </rPr>
      <t>STANDALONE</t>
    </r>
  </si>
  <si>
    <t>1150384</t>
  </si>
  <si>
    <r>
      <rPr>
        <b/>
        <sz val="10"/>
        <color rgb="FF000000"/>
        <rFont val="Calibri"/>
      </rPr>
      <t xml:space="preserve">PowellsWood Garden
</t>
    </r>
    <r>
      <rPr>
        <sz val="8"/>
        <color rgb="FF000000"/>
        <rFont val="Calibri"/>
      </rPr>
      <t>STANDALONE</t>
    </r>
  </si>
  <si>
    <t>1150385</t>
  </si>
  <si>
    <r>
      <rPr>
        <b/>
        <sz val="10"/>
        <color rgb="FF000000"/>
        <rFont val="Calibri"/>
      </rPr>
      <t xml:space="preserve">Skyway Stormwater Park
</t>
    </r>
    <r>
      <rPr>
        <sz val="8"/>
        <color rgb="FF000000"/>
        <rFont val="Calibri"/>
      </rPr>
      <t>STANDALONE</t>
    </r>
  </si>
  <si>
    <t>1150386</t>
  </si>
  <si>
    <r>
      <rPr>
        <b/>
        <sz val="10"/>
        <color rgb="FF000000"/>
        <rFont val="Calibri"/>
      </rPr>
      <t xml:space="preserve">King County Forest Carbon: Transitioning Commercial Timber to Longer Rotations
</t>
    </r>
    <r>
      <rPr>
        <sz val="8"/>
        <color rgb="FF000000"/>
        <rFont val="Calibri"/>
      </rPr>
      <t>STANDALONE</t>
    </r>
  </si>
  <si>
    <t>1150389</t>
  </si>
  <si>
    <r>
      <rPr>
        <b/>
        <sz val="10"/>
        <color rgb="FF000000"/>
        <rFont val="Calibri"/>
      </rPr>
      <t xml:space="preserve">Conservation Futures Parent 2027 Bond
</t>
    </r>
    <r>
      <rPr>
        <sz val="8"/>
        <color rgb="FF000000"/>
        <rFont val="Calibri"/>
      </rPr>
      <t>STANDALONE</t>
    </r>
  </si>
  <si>
    <t>1150422</t>
  </si>
  <si>
    <r>
      <rPr>
        <b/>
        <sz val="10"/>
        <color rgb="FF000000"/>
        <rFont val="Calibri"/>
      </rPr>
      <t xml:space="preserve">axadis Park Property Acquisition [pronounced: Tl' awh-ah-dees] SSC
</t>
    </r>
    <r>
      <rPr>
        <sz val="8"/>
        <color rgb="FF000000"/>
        <rFont val="Calibri"/>
      </rPr>
      <t>STANDALONE</t>
    </r>
  </si>
  <si>
    <t>1150423</t>
  </si>
  <si>
    <r>
      <rPr>
        <b/>
        <sz val="10"/>
        <color rgb="FF000000"/>
        <rFont val="Calibri"/>
      </rPr>
      <t xml:space="preserve">Wetland 3 Property Acquisition SCC
</t>
    </r>
    <r>
      <rPr>
        <sz val="8"/>
        <color rgb="FF000000"/>
        <rFont val="Calibri"/>
      </rPr>
      <t>STANDALONE</t>
    </r>
  </si>
  <si>
    <t>1150424</t>
  </si>
  <si>
    <r>
      <rPr>
        <b/>
        <sz val="10"/>
        <color rgb="FF000000"/>
        <rFont val="Calibri"/>
      </rPr>
      <t xml:space="preserve">Five Acre Woods Expansion SSC
</t>
    </r>
    <r>
      <rPr>
        <sz val="8"/>
        <color rgb="FF000000"/>
        <rFont val="Calibri"/>
      </rPr>
      <t>STANDALONE</t>
    </r>
  </si>
  <si>
    <t>1150425</t>
  </si>
  <si>
    <r>
      <rPr>
        <b/>
        <sz val="10"/>
        <color rgb="FF000000"/>
        <rFont val="Calibri"/>
      </rPr>
      <t xml:space="preserve">Shoreline Protection Acquisition Project SSC
</t>
    </r>
    <r>
      <rPr>
        <sz val="8"/>
        <color rgb="FF000000"/>
        <rFont val="Calibri"/>
      </rPr>
      <t>STANDALONE</t>
    </r>
  </si>
  <si>
    <t>1150426</t>
  </si>
  <si>
    <r>
      <rPr>
        <b/>
        <sz val="10"/>
        <color rgb="FF000000"/>
        <rFont val="Calibri"/>
      </rPr>
      <t xml:space="preserve">Lakeridge Park Addition SSC
</t>
    </r>
    <r>
      <rPr>
        <sz val="8"/>
        <color rgb="FF000000"/>
        <rFont val="Calibri"/>
      </rPr>
      <t>STANDALONE</t>
    </r>
  </si>
  <si>
    <t>1150427</t>
  </si>
  <si>
    <r>
      <rPr>
        <b/>
        <sz val="10"/>
        <color rgb="FF000000"/>
        <rFont val="Calibri"/>
      </rPr>
      <t xml:space="preserve">Snoqualmie Riverfront Reach - SSC
</t>
    </r>
    <r>
      <rPr>
        <sz val="8"/>
        <color rgb="FF000000"/>
        <rFont val="Calibri"/>
      </rPr>
      <t>STANDALONE</t>
    </r>
  </si>
  <si>
    <t>1150428</t>
  </si>
  <si>
    <r>
      <rPr>
        <b/>
        <sz val="10"/>
        <color rgb="FF000000"/>
        <rFont val="Calibri"/>
      </rPr>
      <t xml:space="preserve">Land Back SSC
</t>
    </r>
    <r>
      <rPr>
        <sz val="8"/>
        <color rgb="FF000000"/>
        <rFont val="Calibri"/>
      </rPr>
      <t>STANDALONE</t>
    </r>
  </si>
  <si>
    <t>1150429</t>
  </si>
  <si>
    <r>
      <rPr>
        <b/>
        <sz val="10"/>
        <color rgb="FF000000"/>
        <rFont val="Calibri"/>
      </rPr>
      <t xml:space="preserve">Agroecology Growth and Resilience Opportunity Urban Project - Agro.Up Farm SSC
</t>
    </r>
    <r>
      <rPr>
        <sz val="8"/>
        <color rgb="FF000000"/>
        <rFont val="Calibri"/>
      </rPr>
      <t>STANDALONE</t>
    </r>
  </si>
  <si>
    <t>1150430</t>
  </si>
  <si>
    <r>
      <rPr>
        <b/>
        <sz val="10"/>
        <color rgb="FF000000"/>
        <rFont val="Calibri"/>
      </rPr>
      <t xml:space="preserve">Vashon Marine Shorelines - Vashon Land Trust SSC
</t>
    </r>
    <r>
      <rPr>
        <sz val="8"/>
        <color rgb="FF000000"/>
        <rFont val="Calibri"/>
      </rPr>
      <t>STANDALONE</t>
    </r>
  </si>
  <si>
    <t>1150431</t>
  </si>
  <si>
    <r>
      <rPr>
        <b/>
        <sz val="10"/>
        <color rgb="FF000000"/>
        <rFont val="Calibri"/>
      </rPr>
      <t xml:space="preserve">Boise Creek Acquisitions
</t>
    </r>
    <r>
      <rPr>
        <sz val="8"/>
        <color rgb="FF000000"/>
        <rFont val="Calibri"/>
      </rPr>
      <t>STANDALONE</t>
    </r>
  </si>
  <si>
    <t>1150737</t>
  </si>
  <si>
    <r>
      <rPr>
        <b/>
        <sz val="10"/>
        <color rgb="FF000000"/>
        <rFont val="Calibri"/>
      </rPr>
      <t xml:space="preserve">Conservation Futures Parent 2028 Bond
</t>
    </r>
    <r>
      <rPr>
        <sz val="8"/>
        <color rgb="FF000000"/>
        <rFont val="Calibri"/>
      </rPr>
      <t>STANDALONE</t>
    </r>
  </si>
  <si>
    <t>3151 - CONSERVATION FUTURES SUBFUND</t>
  </si>
  <si>
    <t/>
  </si>
  <si>
    <t>3160 PARKS RECREATION AND OPEN SPACE</t>
  </si>
  <si>
    <r>
      <rPr>
        <sz val="10"/>
        <color rgb="FF000000"/>
        <rFont val="Calibri"/>
      </rPr>
      <t xml:space="preserve">Project
</t>
    </r>
    <r>
      <rPr>
        <sz val="10"/>
        <color rgb="FF000000"/>
        <rFont val="Calibri"/>
      </rPr>
      <t>Number</t>
    </r>
  </si>
  <si>
    <r>
      <rPr>
        <sz val="10"/>
        <color rgb="FF000000"/>
        <rFont val="Calibri"/>
      </rPr>
      <t xml:space="preserve">Project Name
</t>
    </r>
    <r>
      <rPr>
        <sz val="10"/>
        <color rgb="FF000000"/>
        <rFont val="Calibri"/>
      </rPr>
      <t>Class Code</t>
    </r>
  </si>
  <si>
    <t>2028-2031 Planned $</t>
  </si>
  <si>
    <t>Total 6-Year Budget</t>
  </si>
  <si>
    <t>1039583</t>
  </si>
  <si>
    <r>
      <rPr>
        <b/>
        <sz val="10"/>
        <color rgb="FF000000"/>
        <rFont val="Calibri"/>
      </rPr>
      <t xml:space="preserve">Auditor Capital Project Oversight - Fund 3160
</t>
    </r>
    <r>
      <rPr>
        <sz val="8"/>
        <color rgb="FF000000"/>
        <rFont val="Calibri"/>
      </rPr>
      <t>ADMIN</t>
    </r>
  </si>
  <si>
    <t>1122161</t>
  </si>
  <si>
    <r>
      <rPr>
        <b/>
        <sz val="10"/>
        <color rgb="FF000000"/>
        <rFont val="Calibri"/>
      </rPr>
      <t xml:space="preserve">Parks Central Maintenance Facility
</t>
    </r>
    <r>
      <rPr>
        <sz val="8"/>
        <color rgb="FF000000"/>
        <rFont val="Calibri"/>
      </rPr>
      <t>STANDALONE</t>
    </r>
  </si>
  <si>
    <t>3160 - PARKS RECREATION AND OPEN SPACE</t>
  </si>
  <si>
    <t>3230 DEPARTMENT OF PUBLIC HEALTH TECHNOLOGY CAPITAL</t>
  </si>
  <si>
    <t>1134305</t>
  </si>
  <si>
    <r>
      <rPr>
        <b/>
        <sz val="10"/>
        <color rgb="FF000000"/>
        <rFont val="Calibri"/>
      </rPr>
      <t xml:space="preserve">DPH Envision Cloud
</t>
    </r>
    <r>
      <rPr>
        <sz val="8"/>
        <color rgb="FF000000"/>
        <rFont val="Calibri"/>
      </rPr>
      <t>STANDALONE</t>
    </r>
  </si>
  <si>
    <t>1143732</t>
  </si>
  <si>
    <r>
      <rPr>
        <b/>
        <sz val="10"/>
        <color rgb="FF000000"/>
        <rFont val="Calibri"/>
      </rPr>
      <t xml:space="preserve">Sexual Health Clinic Partner Notification
</t>
    </r>
    <r>
      <rPr>
        <sz val="8"/>
        <color rgb="FF000000"/>
        <rFont val="Calibri"/>
      </rPr>
      <t>STANDALONE</t>
    </r>
  </si>
  <si>
    <t>1150538</t>
  </si>
  <si>
    <r>
      <rPr>
        <b/>
        <sz val="10"/>
        <color rgb="FF000000"/>
        <rFont val="Calibri"/>
      </rPr>
      <t xml:space="preserve">DPH Emergency Medical Dispatch Strategic Initiative
</t>
    </r>
  </si>
  <si>
    <t>3230 - DEPARTMENT OF PUBLIC HEALTH TECHNOLOGY CAPITAL</t>
  </si>
  <si>
    <t>3240 DEPARTMENT OF COMMUNITY AND HUMAN SERVICES TECHNOLOGY CAPITAL</t>
  </si>
  <si>
    <t>1134637</t>
  </si>
  <si>
    <r>
      <rPr>
        <b/>
        <sz val="10"/>
        <color rgb="FF000000"/>
        <rFont val="Calibri"/>
      </rPr>
      <t xml:space="preserve">DCHS DO Case Management Modernization
</t>
    </r>
    <r>
      <rPr>
        <sz val="8"/>
        <color rgb="FF000000"/>
        <rFont val="Calibri"/>
      </rPr>
      <t>STANDALONE</t>
    </r>
  </si>
  <si>
    <t>1150811</t>
  </si>
  <si>
    <r>
      <rPr>
        <b/>
        <sz val="10"/>
        <color rgb="FF000000"/>
        <rFont val="Calibri"/>
      </rPr>
      <t xml:space="preserve">Behavioral Health Care Coordination Platform
</t>
    </r>
    <r>
      <rPr>
        <sz val="8"/>
        <color rgb="FF000000"/>
        <rFont val="Calibri"/>
      </rPr>
      <t>STANDALONE</t>
    </r>
  </si>
  <si>
    <t>3240 - DEPARTMENT OF COMMUNITY AND HUMAN SERVICES TECHNOLOGY CAPITAL</t>
  </si>
  <si>
    <t>3250 DEPARTMENT OF EXECUTIVE SERVICES TECHNOLOGY CAPITAL</t>
  </si>
  <si>
    <t>1148425</t>
  </si>
  <si>
    <r>
      <rPr>
        <b/>
        <sz val="10"/>
        <color rgb="FF000000"/>
        <rFont val="Calibri"/>
      </rPr>
      <t xml:space="preserve">DES FBOD TREASURY Countywide Electronic Payment Processor Implementation
</t>
    </r>
    <r>
      <rPr>
        <sz val="8"/>
        <color rgb="FF000000"/>
        <rFont val="Calibri"/>
      </rPr>
      <t>DES FBOD</t>
    </r>
  </si>
  <si>
    <t>3250 - DEPARTMENT OF EXECUTIVE SERVICES TECHNOLOGY CAPITAL</t>
  </si>
  <si>
    <t>3280 GENERAL TECHNOLOGY CAPITAL</t>
  </si>
  <si>
    <t>1147218</t>
  </si>
  <si>
    <r>
      <rPr>
        <b/>
        <sz val="10"/>
        <color rgb="FF000000"/>
        <rFont val="Calibri"/>
      </rPr>
      <t xml:space="preserve">KING COUNTY SHERIFF OFFICE PAYROLL REENGINEERING
</t>
    </r>
    <r>
      <rPr>
        <sz val="8"/>
        <color rgb="FF000000"/>
        <rFont val="Calibri"/>
      </rPr>
      <t>STANDALONE</t>
    </r>
  </si>
  <si>
    <t>1148394</t>
  </si>
  <si>
    <r>
      <rPr>
        <b/>
        <sz val="10"/>
        <color rgb="FF000000"/>
        <rFont val="Calibri"/>
      </rPr>
      <t xml:space="preserve">KCSO Computer Aided Dispatch System Replacement
</t>
    </r>
    <r>
      <rPr>
        <sz val="8"/>
        <color rgb="FF000000"/>
        <rFont val="Calibri"/>
      </rPr>
      <t>STANDALONE</t>
    </r>
  </si>
  <si>
    <t>1150821</t>
  </si>
  <si>
    <r>
      <rPr>
        <b/>
        <sz val="10"/>
        <color rgb="FF000000"/>
        <rFont val="Calibri"/>
      </rPr>
      <t xml:space="preserve">DLS Permitting Software Replacement
</t>
    </r>
    <r>
      <rPr>
        <sz val="8"/>
        <color rgb="FF000000"/>
        <rFont val="Calibri"/>
      </rPr>
      <t>STANDALONE</t>
    </r>
  </si>
  <si>
    <t>3280 - GENERAL TECHNOLOGY CAPITAL</t>
  </si>
  <si>
    <t>3292 SURFACE WATER MANAGEMENT CONSTRUCTION SUBFUND</t>
  </si>
  <si>
    <t>1111168</t>
  </si>
  <si>
    <r>
      <rPr>
        <b/>
        <sz val="10"/>
        <color rgb="FF000000"/>
        <rFont val="Calibri"/>
      </rPr>
      <t xml:space="preserve">Auditor Capital Project Oversight
</t>
    </r>
    <r>
      <rPr>
        <sz val="8"/>
        <color rgb="FF000000"/>
        <rFont val="Calibri"/>
      </rPr>
      <t>ADMIN</t>
    </r>
  </si>
  <si>
    <t>1117559</t>
  </si>
  <si>
    <r>
      <rPr>
        <b/>
        <sz val="10"/>
        <color rgb="FF000000"/>
        <rFont val="Calibri"/>
      </rPr>
      <t xml:space="preserve">Fairwood 11 Pipe Replacement Phase II
</t>
    </r>
    <r>
      <rPr>
        <sz val="8"/>
        <color rgb="FF000000"/>
        <rFont val="Calibri"/>
      </rPr>
      <t>STANDALONE</t>
    </r>
  </si>
  <si>
    <t>1129378</t>
  </si>
  <si>
    <r>
      <rPr>
        <b/>
        <sz val="10"/>
        <color rgb="FF000000"/>
        <rFont val="Calibri"/>
      </rPr>
      <t xml:space="preserve">Stormwater Grant Contingency
</t>
    </r>
    <r>
      <rPr>
        <sz val="8"/>
        <color rgb="FF000000"/>
        <rFont val="Calibri"/>
      </rPr>
      <t>STANDALONE</t>
    </r>
  </si>
  <si>
    <t>1129379</t>
  </si>
  <si>
    <r>
      <rPr>
        <b/>
        <sz val="10"/>
        <color rgb="FF000000"/>
        <rFont val="Calibri"/>
      </rPr>
      <t xml:space="preserve">Stormwater Feasibility Studies Program
</t>
    </r>
    <r>
      <rPr>
        <sz val="8"/>
        <color rgb="FF000000"/>
        <rFont val="Calibri"/>
      </rPr>
      <t>PROGRAMMATIC</t>
    </r>
  </si>
  <si>
    <t>1129385</t>
  </si>
  <si>
    <r>
      <rPr>
        <b/>
        <sz val="10"/>
        <color rgb="FF000000"/>
        <rFont val="Calibri"/>
      </rPr>
      <t xml:space="preserve">Water Quality Program
</t>
    </r>
    <r>
      <rPr>
        <sz val="8"/>
        <color rgb="FF000000"/>
        <rFont val="Calibri"/>
      </rPr>
      <t>PROGRAMMATIC</t>
    </r>
  </si>
  <si>
    <t>1129388</t>
  </si>
  <si>
    <r>
      <rPr>
        <b/>
        <sz val="10"/>
        <color rgb="FF000000"/>
        <rFont val="Calibri"/>
      </rPr>
      <t xml:space="preserve">Stormwater Asset Preservation Program
</t>
    </r>
    <r>
      <rPr>
        <sz val="8"/>
        <color rgb="FF000000"/>
        <rFont val="Calibri"/>
      </rPr>
      <t>PROGRAMMATIC</t>
    </r>
  </si>
  <si>
    <t>1129460</t>
  </si>
  <si>
    <r>
      <rPr>
        <b/>
        <sz val="10"/>
        <color rgb="FF000000"/>
        <rFont val="Calibri"/>
      </rPr>
      <t xml:space="preserve">Ecological Restoration Grant Contingency
</t>
    </r>
    <r>
      <rPr>
        <sz val="8"/>
        <color rgb="FF000000"/>
        <rFont val="Calibri"/>
      </rPr>
      <t>STANDALONE</t>
    </r>
  </si>
  <si>
    <t>1129498</t>
  </si>
  <si>
    <r>
      <rPr>
        <b/>
        <sz val="10"/>
        <color rgb="FF000000"/>
        <rFont val="Calibri"/>
      </rPr>
      <t xml:space="preserve">Water Quality May Creek Tributary 291A Cemetery
</t>
    </r>
    <r>
      <rPr>
        <sz val="8"/>
        <color rgb="FF000000"/>
        <rFont val="Calibri"/>
      </rPr>
      <t>STANDALONE</t>
    </r>
  </si>
  <si>
    <t>1131433</t>
  </si>
  <si>
    <r>
      <rPr>
        <b/>
        <sz val="10"/>
        <color rgb="FF000000"/>
        <rFont val="Calibri"/>
      </rPr>
      <t xml:space="preserve">Rosemond Pond D93059
</t>
    </r>
    <r>
      <rPr>
        <sz val="8"/>
        <color rgb="FF000000"/>
        <rFont val="Calibri"/>
      </rPr>
      <t>STANDALONE</t>
    </r>
  </si>
  <si>
    <t>1133946</t>
  </si>
  <si>
    <r>
      <rPr>
        <b/>
        <sz val="10"/>
        <color rgb="FF000000"/>
        <rFont val="Calibri"/>
      </rPr>
      <t xml:space="preserve">WLSWCA DR0586 RETROFIT WHITE CENTER PONDS
</t>
    </r>
    <r>
      <rPr>
        <sz val="8"/>
        <color rgb="FF000000"/>
        <rFont val="Calibri"/>
      </rPr>
      <t>STANDALONE</t>
    </r>
  </si>
  <si>
    <t>1135075</t>
  </si>
  <si>
    <r>
      <rPr>
        <b/>
        <sz val="10"/>
        <color rgb="FF000000"/>
        <rFont val="Calibri"/>
      </rPr>
      <t xml:space="preserve">Fish Passage Program
</t>
    </r>
    <r>
      <rPr>
        <sz val="8"/>
        <color rgb="FF000000"/>
        <rFont val="Calibri"/>
      </rPr>
      <t>PROGRAMMATIC</t>
    </r>
  </si>
  <si>
    <t>1138644</t>
  </si>
  <si>
    <r>
      <rPr>
        <b/>
        <sz val="10"/>
        <color rgb="FF000000"/>
        <rFont val="Calibri"/>
      </rPr>
      <t xml:space="preserve">Carey Creek at 276th Culvert Fish Passage
</t>
    </r>
    <r>
      <rPr>
        <sz val="8"/>
        <color rgb="FF000000"/>
        <rFont val="Calibri"/>
      </rPr>
      <t>STANDALONE</t>
    </r>
  </si>
  <si>
    <t>1138810</t>
  </si>
  <si>
    <r>
      <rPr>
        <b/>
        <sz val="10"/>
        <color rgb="FF000000"/>
        <rFont val="Calibri"/>
      </rPr>
      <t xml:space="preserve">NE Auburn &amp; Horsehead Fish Passage
</t>
    </r>
    <r>
      <rPr>
        <sz val="8"/>
        <color rgb="FF000000"/>
        <rFont val="Calibri"/>
      </rPr>
      <t>STANDALONE</t>
    </r>
  </si>
  <si>
    <t>1138813</t>
  </si>
  <si>
    <r>
      <rPr>
        <b/>
        <sz val="10"/>
        <color rgb="FF000000"/>
        <rFont val="Calibri"/>
      </rPr>
      <t xml:space="preserve">Water Resource Inventory Area (WRIA) 9 Restoration Program
</t>
    </r>
    <r>
      <rPr>
        <sz val="8"/>
        <color rgb="FF000000"/>
        <rFont val="Calibri"/>
      </rPr>
      <t>PROGRAMMATIC</t>
    </r>
  </si>
  <si>
    <t>1138814</t>
  </si>
  <si>
    <r>
      <rPr>
        <b/>
        <sz val="10"/>
        <color rgb="FF000000"/>
        <rFont val="Calibri"/>
      </rPr>
      <t xml:space="preserve">Water Resource Inventory Area (WRIA) 8 Restoration Program
</t>
    </r>
    <r>
      <rPr>
        <sz val="8"/>
        <color rgb="FF000000"/>
        <rFont val="Calibri"/>
      </rPr>
      <t>PROGRAMMATIC</t>
    </r>
  </si>
  <si>
    <t>1138815</t>
  </si>
  <si>
    <r>
      <rPr>
        <b/>
        <sz val="10"/>
        <color rgb="FF000000"/>
        <rFont val="Calibri"/>
      </rPr>
      <t xml:space="preserve">Water Resource Inventory Area (WRIA) 7 Restoration Program
</t>
    </r>
    <r>
      <rPr>
        <sz val="8"/>
        <color rgb="FF000000"/>
        <rFont val="Calibri"/>
      </rPr>
      <t>PROGRAMMATIC</t>
    </r>
  </si>
  <si>
    <t>1138816</t>
  </si>
  <si>
    <r>
      <rPr>
        <b/>
        <sz val="10"/>
        <color rgb="FF000000"/>
        <rFont val="Calibri"/>
      </rPr>
      <t xml:space="preserve">WRIA 10 Ecosystem Restoration Program
</t>
    </r>
    <r>
      <rPr>
        <sz val="8"/>
        <color rgb="FF000000"/>
        <rFont val="Calibri"/>
      </rPr>
      <t>PROGRAMMATIC</t>
    </r>
  </si>
  <si>
    <t>1138817</t>
  </si>
  <si>
    <r>
      <rPr>
        <b/>
        <sz val="10"/>
        <color rgb="FF000000"/>
        <rFont val="Calibri"/>
      </rPr>
      <t xml:space="preserve">Vashon Restoration Program
</t>
    </r>
    <r>
      <rPr>
        <sz val="8"/>
        <color rgb="FF000000"/>
        <rFont val="Calibri"/>
      </rPr>
      <t>PROGRAMMATIC</t>
    </r>
  </si>
  <si>
    <t>1138818</t>
  </si>
  <si>
    <r>
      <rPr>
        <b/>
        <sz val="10"/>
        <color rgb="FF000000"/>
        <rFont val="Calibri"/>
      </rPr>
      <t xml:space="preserve">Small Habitat Restoration Program
</t>
    </r>
    <r>
      <rPr>
        <sz val="8"/>
        <color rgb="FF000000"/>
        <rFont val="Calibri"/>
      </rPr>
      <t>PROGRAMMATIC</t>
    </r>
  </si>
  <si>
    <t>1138819</t>
  </si>
  <si>
    <r>
      <rPr>
        <b/>
        <sz val="10"/>
        <color rgb="FF000000"/>
        <rFont val="Calibri"/>
      </rPr>
      <t xml:space="preserve">Adaptive Management Program
</t>
    </r>
    <r>
      <rPr>
        <sz val="8"/>
        <color rgb="FF000000"/>
        <rFont val="Calibri"/>
      </rPr>
      <t>PROGRAMMATIC</t>
    </r>
  </si>
  <si>
    <t>1139268</t>
  </si>
  <si>
    <r>
      <rPr>
        <b/>
        <sz val="10"/>
        <color rgb="FF000000"/>
        <rFont val="Calibri"/>
      </rPr>
      <t xml:space="preserve">0305 Madsen Basin Retrofit
</t>
    </r>
    <r>
      <rPr>
        <sz val="8"/>
        <color rgb="FF000000"/>
        <rFont val="Calibri"/>
      </rPr>
      <t>STANDALONE</t>
    </r>
  </si>
  <si>
    <t>1141893</t>
  </si>
  <si>
    <r>
      <rPr>
        <b/>
        <sz val="10"/>
        <color rgb="FF000000"/>
        <rFont val="Calibri"/>
      </rPr>
      <t xml:space="preserve">Rutledge Johnson Restoration
</t>
    </r>
    <r>
      <rPr>
        <sz val="8"/>
        <color rgb="FF000000"/>
        <rFont val="Calibri"/>
      </rPr>
      <t>STANDALONE</t>
    </r>
  </si>
  <si>
    <t>1142777</t>
  </si>
  <si>
    <r>
      <rPr>
        <b/>
        <sz val="10"/>
        <color rgb="FF000000"/>
        <rFont val="Calibri"/>
      </rPr>
      <t xml:space="preserve">Auburn Narrows
</t>
    </r>
    <r>
      <rPr>
        <sz val="8"/>
        <color rgb="FF000000"/>
        <rFont val="Calibri"/>
      </rPr>
      <t>STANDALONE</t>
    </r>
  </si>
  <si>
    <t>1143770</t>
  </si>
  <si>
    <r>
      <rPr>
        <b/>
        <sz val="10"/>
        <color rgb="FF000000"/>
        <rFont val="Calibri"/>
      </rPr>
      <t xml:space="preserve">WLER LOWER MILLER RIVER
</t>
    </r>
    <r>
      <rPr>
        <sz val="8"/>
        <color rgb="FF000000"/>
        <rFont val="Calibri"/>
      </rPr>
      <t>STANDALONE</t>
    </r>
  </si>
  <si>
    <t>1148255</t>
  </si>
  <si>
    <r>
      <rPr>
        <b/>
        <sz val="10"/>
        <color rgb="FF000000"/>
        <rFont val="Calibri"/>
      </rPr>
      <t xml:space="preserve">WLER Fish Passage Grant Contingency
</t>
    </r>
    <r>
      <rPr>
        <sz val="8"/>
        <color rgb="FF000000"/>
        <rFont val="Calibri"/>
      </rPr>
      <t>STANDALONE</t>
    </r>
  </si>
  <si>
    <t>3292 - SURFACE WATER MANAGEMENT CONSTRUCTION SUBFUND</t>
  </si>
  <si>
    <t>3310 LONG TERM LEASES</t>
  </si>
  <si>
    <t>1039845</t>
  </si>
  <si>
    <r>
      <rPr>
        <b/>
        <sz val="10"/>
        <color rgb="FF000000"/>
        <rFont val="Calibri"/>
      </rPr>
      <t xml:space="preserve">DES LTLF ADMIN FEE TRANSFER
</t>
    </r>
    <r>
      <rPr>
        <sz val="8"/>
        <color rgb="FF000000"/>
        <rFont val="Calibri"/>
      </rPr>
      <t>ADMIN</t>
    </r>
  </si>
  <si>
    <t>1039895</t>
  </si>
  <si>
    <r>
      <rPr>
        <b/>
        <sz val="10"/>
        <color rgb="FF000000"/>
        <rFont val="Calibri"/>
      </rPr>
      <t xml:space="preserve">Long Term Lease Fund Parent Project
</t>
    </r>
    <r>
      <rPr>
        <sz val="8"/>
        <color rgb="FF000000"/>
        <rFont val="Calibri"/>
      </rPr>
      <t>PROGRAMMATIC</t>
    </r>
  </si>
  <si>
    <t>3310 - LONG TERM LEASES</t>
  </si>
  <si>
    <t>3380 AIRPORT CAPITAL</t>
  </si>
  <si>
    <t>1028653</t>
  </si>
  <si>
    <r>
      <rPr>
        <b/>
        <sz val="10"/>
        <color rgb="FF000000"/>
        <rFont val="Calibri"/>
      </rPr>
      <t xml:space="preserve">Pavement Rehabilitation
</t>
    </r>
    <r>
      <rPr>
        <sz val="8"/>
        <color rgb="FF000000"/>
        <rFont val="Calibri"/>
      </rPr>
      <t>PROGRAMMATIC</t>
    </r>
  </si>
  <si>
    <t>1028662</t>
  </si>
  <si>
    <r>
      <rPr>
        <b/>
        <sz val="10"/>
        <color rgb="FF000000"/>
        <rFont val="Calibri"/>
      </rPr>
      <t xml:space="preserve">North Boeing Field MTCA
</t>
    </r>
    <r>
      <rPr>
        <sz val="8"/>
        <color rgb="FF000000"/>
        <rFont val="Calibri"/>
      </rPr>
      <t>PROGRAMMATIC</t>
    </r>
  </si>
  <si>
    <t>1119982</t>
  </si>
  <si>
    <r>
      <rPr>
        <b/>
        <sz val="10"/>
        <color rgb="FF000000"/>
        <rFont val="Calibri"/>
      </rPr>
      <t xml:space="preserve">Airport Redevelopment
</t>
    </r>
    <r>
      <rPr>
        <sz val="8"/>
        <color rgb="FF000000"/>
        <rFont val="Calibri"/>
      </rPr>
      <t>PROGRAMMATIC</t>
    </r>
  </si>
  <si>
    <t>1120730</t>
  </si>
  <si>
    <r>
      <rPr>
        <b/>
        <sz val="10"/>
        <color rgb="FF000000"/>
        <rFont val="Calibri"/>
      </rPr>
      <t xml:space="preserve">Airport Facilities Repair
</t>
    </r>
    <r>
      <rPr>
        <sz val="8"/>
        <color rgb="FF000000"/>
        <rFont val="Calibri"/>
      </rPr>
      <t>AD AIRPORT FACILITIES REPAIR</t>
    </r>
  </si>
  <si>
    <t>1120731</t>
  </si>
  <si>
    <r>
      <rPr>
        <b/>
        <sz val="10"/>
        <color rgb="FF000000"/>
        <rFont val="Calibri"/>
      </rPr>
      <t xml:space="preserve">Airport Fleet Program
</t>
    </r>
    <r>
      <rPr>
        <sz val="8"/>
        <color rgb="FF000000"/>
        <rFont val="Calibri"/>
      </rPr>
      <t>PROGRAMMATIC</t>
    </r>
  </si>
  <si>
    <t>1120732</t>
  </si>
  <si>
    <r>
      <rPr>
        <b/>
        <sz val="10"/>
        <color rgb="FF000000"/>
        <rFont val="Calibri"/>
      </rPr>
      <t xml:space="preserve">Lower Duwamish Waterway
</t>
    </r>
    <r>
      <rPr>
        <sz val="8"/>
        <color rgb="FF000000"/>
        <rFont val="Calibri"/>
      </rPr>
      <t>AD LOWER DUWAMISH WATERWAY</t>
    </r>
  </si>
  <si>
    <t>1121024</t>
  </si>
  <si>
    <r>
      <rPr>
        <b/>
        <sz val="10"/>
        <color rgb="FF000000"/>
        <rFont val="Calibri"/>
      </rPr>
      <t xml:space="preserve">CIP Oversight
</t>
    </r>
    <r>
      <rPr>
        <sz val="8"/>
        <color rgb="FF000000"/>
        <rFont val="Calibri"/>
      </rPr>
      <t>ADMIN</t>
    </r>
  </si>
  <si>
    <t>1135087</t>
  </si>
  <si>
    <r>
      <rPr>
        <b/>
        <sz val="10"/>
        <color rgb="FF000000"/>
        <rFont val="Calibri"/>
      </rPr>
      <t xml:space="preserve">Environmental Cleanup Of Fuel Farm (Existing)
</t>
    </r>
    <r>
      <rPr>
        <sz val="8"/>
        <color rgb="FF000000"/>
        <rFont val="Calibri"/>
      </rPr>
      <t>STANDALONE</t>
    </r>
  </si>
  <si>
    <t>1137242</t>
  </si>
  <si>
    <r>
      <rPr>
        <b/>
        <sz val="10"/>
        <color rgb="FF000000"/>
        <rFont val="Calibri"/>
      </rPr>
      <t xml:space="preserve">Airfield Electrical Program
</t>
    </r>
    <r>
      <rPr>
        <sz val="8"/>
        <color rgb="FF000000"/>
        <rFont val="Calibri"/>
      </rPr>
      <t>PROGRAMMATIC</t>
    </r>
  </si>
  <si>
    <t>1138851</t>
  </si>
  <si>
    <r>
      <rPr>
        <b/>
        <sz val="10"/>
        <color rgb="FF000000"/>
        <rFont val="Calibri"/>
      </rPr>
      <t xml:space="preserve">Asset Management Program (AMP)
</t>
    </r>
    <r>
      <rPr>
        <sz val="8"/>
        <color rgb="FF000000"/>
        <rFont val="Calibri"/>
      </rPr>
      <t>PROGRAMMATIC</t>
    </r>
  </si>
  <si>
    <t>1139534</t>
  </si>
  <si>
    <r>
      <rPr>
        <b/>
        <sz val="10"/>
        <color rgb="FF000000"/>
        <rFont val="Calibri"/>
      </rPr>
      <t xml:space="preserve">KCIA Climate Action Plan Program
</t>
    </r>
    <r>
      <rPr>
        <sz val="8"/>
        <color rgb="FF000000"/>
        <rFont val="Calibri"/>
      </rPr>
      <t>PROGRAMMATIC</t>
    </r>
  </si>
  <si>
    <t>1139536</t>
  </si>
  <si>
    <r>
      <rPr>
        <b/>
        <sz val="10"/>
        <color rgb="FF000000"/>
        <rFont val="Calibri"/>
      </rPr>
      <t xml:space="preserve">Stormwater Program
</t>
    </r>
    <r>
      <rPr>
        <sz val="8"/>
        <color rgb="FF000000"/>
        <rFont val="Calibri"/>
      </rPr>
      <t>PROGRAMMATIC</t>
    </r>
  </si>
  <si>
    <t>1142179</t>
  </si>
  <si>
    <r>
      <rPr>
        <b/>
        <sz val="10"/>
        <color rgb="FF000000"/>
        <rFont val="Calibri"/>
      </rPr>
      <t xml:space="preserve">Airport Security Comprehensive Plan
</t>
    </r>
    <r>
      <rPr>
        <sz val="8"/>
        <color rgb="FF000000"/>
        <rFont val="Calibri"/>
      </rPr>
      <t>STANDALONE</t>
    </r>
  </si>
  <si>
    <t>1143915</t>
  </si>
  <si>
    <r>
      <rPr>
        <b/>
        <sz val="10"/>
        <color rgb="FF000000"/>
        <rFont val="Calibri"/>
      </rPr>
      <t xml:space="preserve">Runway 14R-32L Rehabilitation &amp; Taxiway Modifications
</t>
    </r>
    <r>
      <rPr>
        <sz val="8"/>
        <color rgb="FF000000"/>
        <rFont val="Calibri"/>
      </rPr>
      <t>STANDALONE</t>
    </r>
  </si>
  <si>
    <t>1143940</t>
  </si>
  <si>
    <r>
      <rPr>
        <b/>
        <sz val="10"/>
        <color rgb="FF000000"/>
        <rFont val="Calibri"/>
      </rPr>
      <t xml:space="preserve">Fuel Farm Environmental
</t>
    </r>
    <r>
      <rPr>
        <sz val="8"/>
        <color rgb="FF000000"/>
        <rFont val="Calibri"/>
      </rPr>
      <t>STANDALONE</t>
    </r>
  </si>
  <si>
    <t>1143950</t>
  </si>
  <si>
    <r>
      <rPr>
        <b/>
        <sz val="10"/>
        <color rgb="FF000000"/>
        <rFont val="Calibri"/>
      </rPr>
      <t xml:space="preserve">Airport Planning and Support
</t>
    </r>
    <r>
      <rPr>
        <sz val="8"/>
        <color rgb="FF000000"/>
        <rFont val="Calibri"/>
      </rPr>
      <t>PROGRAMMATIC</t>
    </r>
  </si>
  <si>
    <t>1148167</t>
  </si>
  <si>
    <r>
      <rPr>
        <b/>
        <sz val="10"/>
        <color rgb="FF000000"/>
        <rFont val="Calibri"/>
      </rPr>
      <t xml:space="preserve">AD UTILITIES PROGRAM
</t>
    </r>
    <r>
      <rPr>
        <sz val="8"/>
        <color rgb="FF000000"/>
        <rFont val="Calibri"/>
      </rPr>
      <t>PROGRAMMATIC</t>
    </r>
  </si>
  <si>
    <t>1150613</t>
  </si>
  <si>
    <r>
      <rPr>
        <b/>
        <sz val="10"/>
        <color rgb="FF000000"/>
        <rFont val="Calibri"/>
      </rPr>
      <t xml:space="preserve">AIR TRAFFIC CONTROL TOWER REPLACEMENT
</t>
    </r>
    <r>
      <rPr>
        <sz val="8"/>
        <color rgb="FF000000"/>
        <rFont val="Calibri"/>
      </rPr>
      <t>STANDALONE</t>
    </r>
  </si>
  <si>
    <t>1150615</t>
  </si>
  <si>
    <r>
      <rPr>
        <b/>
        <sz val="10"/>
        <color rgb="FF000000"/>
        <rFont val="Calibri"/>
      </rPr>
      <t xml:space="preserve">ARFF STATION REPLACEMENT
</t>
    </r>
    <r>
      <rPr>
        <sz val="8"/>
        <color rgb="FF000000"/>
        <rFont val="Calibri"/>
      </rPr>
      <t>STANDALONE</t>
    </r>
  </si>
  <si>
    <t>1150617</t>
  </si>
  <si>
    <r>
      <rPr>
        <b/>
        <sz val="10"/>
        <color rgb="FF000000"/>
        <rFont val="Calibri"/>
      </rPr>
      <t xml:space="preserve">WOODS MEADOWS ACQUISITION
</t>
    </r>
    <r>
      <rPr>
        <sz val="8"/>
        <color rgb="FF000000"/>
        <rFont val="Calibri"/>
      </rPr>
      <t>STANDALONE</t>
    </r>
  </si>
  <si>
    <t>1150619</t>
  </si>
  <si>
    <r>
      <rPr>
        <b/>
        <sz val="10"/>
        <color rgb="FF000000"/>
        <rFont val="Calibri"/>
      </rPr>
      <t xml:space="preserve">TAXIWAY BRAVO TENANT MITIGATION
</t>
    </r>
    <r>
      <rPr>
        <sz val="8"/>
        <color rgb="FF000000"/>
        <rFont val="Calibri"/>
      </rPr>
      <t>STANDALONE</t>
    </r>
  </si>
  <si>
    <t>3380 - AIRPORT CAPITAL</t>
  </si>
  <si>
    <t>3421 MAJOR MAINTENANCE RESERVE SUBFUND</t>
  </si>
  <si>
    <t>1039756</t>
  </si>
  <si>
    <r>
      <rPr>
        <b/>
        <sz val="10"/>
        <color rgb="FF000000"/>
        <rFont val="Calibri"/>
      </rPr>
      <t xml:space="preserve">Auditors Office Capital Project Oversight Charge
</t>
    </r>
    <r>
      <rPr>
        <sz val="8"/>
        <color rgb="FF000000"/>
        <rFont val="Calibri"/>
      </rPr>
      <t>ADMIN</t>
    </r>
  </si>
  <si>
    <t>1129710</t>
  </si>
  <si>
    <r>
      <rPr>
        <b/>
        <sz val="10"/>
        <color rgb="FF000000"/>
        <rFont val="Calibri"/>
      </rPr>
      <t xml:space="preserve">24/7 Building Parent Project (Jails, Courthouse, RCECC)
</t>
    </r>
    <r>
      <rPr>
        <sz val="8"/>
        <color rgb="FF000000"/>
        <rFont val="Calibri"/>
      </rPr>
      <t>PROGRAMMATIC</t>
    </r>
  </si>
  <si>
    <t>1130860</t>
  </si>
  <si>
    <r>
      <rPr>
        <b/>
        <sz val="10"/>
        <color rgb="FF000000"/>
        <rFont val="Calibri"/>
      </rPr>
      <t xml:space="preserve">Regional Communications ECC Electric System Upgrades
</t>
    </r>
    <r>
      <rPr>
        <sz val="8"/>
        <color rgb="FF000000"/>
        <rFont val="Calibri"/>
      </rPr>
      <t>STANDALONE</t>
    </r>
  </si>
  <si>
    <t>1143892</t>
  </si>
  <si>
    <r>
      <rPr>
        <b/>
        <sz val="10"/>
        <color rgb="FF000000"/>
        <rFont val="Calibri"/>
      </rPr>
      <t xml:space="preserve">King County Correctional Facility Elevator Upgrade
</t>
    </r>
    <r>
      <rPr>
        <sz val="8"/>
        <color rgb="FF000000"/>
        <rFont val="Calibri"/>
      </rPr>
      <t>STANDALONE</t>
    </r>
  </si>
  <si>
    <t>1146530</t>
  </si>
  <si>
    <r>
      <rPr>
        <b/>
        <sz val="10"/>
        <color rgb="FF000000"/>
        <rFont val="Calibri"/>
      </rPr>
      <t xml:space="preserve">DES FMD MMRF KCCF CAMERA &amp; SECURITY INTERCOM SERVER UPGRADE
</t>
    </r>
    <r>
      <rPr>
        <sz val="8"/>
        <color rgb="FF000000"/>
        <rFont val="Calibri"/>
      </rPr>
      <t>STANDALONE</t>
    </r>
  </si>
  <si>
    <t>1150290</t>
  </si>
  <si>
    <r>
      <rPr>
        <b/>
        <sz val="10"/>
        <color rgb="FF000000"/>
        <rFont val="Calibri"/>
      </rPr>
      <t xml:space="preserve">DES FMD MMR 4TH &amp; JEFFERSON WALL REPAIR
</t>
    </r>
    <r>
      <rPr>
        <sz val="8"/>
        <color rgb="FF000000"/>
        <rFont val="Calibri"/>
      </rPr>
      <t>STANDALONE</t>
    </r>
  </si>
  <si>
    <t>1150292</t>
  </si>
  <si>
    <r>
      <rPr>
        <b/>
        <sz val="10"/>
        <color rgb="FF000000"/>
        <rFont val="Calibri"/>
      </rPr>
      <t xml:space="preserve">DES FMD MMR CCFJC INSTALL SHOWER DRAINS
</t>
    </r>
    <r>
      <rPr>
        <sz val="8"/>
        <color rgb="FF000000"/>
        <rFont val="Calibri"/>
      </rPr>
      <t>STANDALONE</t>
    </r>
  </si>
  <si>
    <t>1150293</t>
  </si>
  <si>
    <r>
      <rPr>
        <b/>
        <sz val="10"/>
        <color rgb="FF000000"/>
        <rFont val="Calibri"/>
      </rPr>
      <t xml:space="preserve">DES FMD MMR COUNTYWIDE FIRE PANEL WIRELESS COMMUNICATOR UPGRADE
</t>
    </r>
    <r>
      <rPr>
        <sz val="8"/>
        <color rgb="FF000000"/>
        <rFont val="Calibri"/>
      </rPr>
      <t>STANDALONE</t>
    </r>
  </si>
  <si>
    <t>1150433</t>
  </si>
  <si>
    <r>
      <rPr>
        <b/>
        <sz val="10"/>
        <color rgb="FF000000"/>
        <rFont val="Calibri"/>
      </rPr>
      <t xml:space="preserve">DES FMD MMR COUNTYWIDE VERTICAL CONVEYANCE IMPLEMENT ELEVATOR UPGRADES AT PRIORITY SITES
</t>
    </r>
    <r>
      <rPr>
        <sz val="8"/>
        <color rgb="FF000000"/>
        <rFont val="Calibri"/>
      </rPr>
      <t>STANDALONE</t>
    </r>
  </si>
  <si>
    <t>1150450</t>
  </si>
  <si>
    <r>
      <rPr>
        <b/>
        <sz val="10"/>
        <color rgb="FF000000"/>
        <rFont val="Calibri"/>
      </rPr>
      <t xml:space="preserve">DES FMD MMR DEXTER HORTON HEAT PUMP REPLACEMENT
</t>
    </r>
    <r>
      <rPr>
        <sz val="8"/>
        <color rgb="FF000000"/>
        <rFont val="Calibri"/>
      </rPr>
      <t>STANDALONE</t>
    </r>
  </si>
  <si>
    <t>1150731</t>
  </si>
  <si>
    <r>
      <rPr>
        <b/>
        <sz val="10"/>
        <color rgb="FF000000"/>
        <rFont val="Calibri"/>
      </rPr>
      <t xml:space="preserve">KCCF Fire Smoke Damper Actuator Replacements
</t>
    </r>
    <r>
      <rPr>
        <sz val="8"/>
        <color rgb="FF000000"/>
        <rFont val="Calibri"/>
      </rPr>
      <t>STANDALONE</t>
    </r>
  </si>
  <si>
    <t>1150732</t>
  </si>
  <si>
    <r>
      <rPr>
        <b/>
        <sz val="10"/>
        <color rgb="FF000000"/>
        <rFont val="Calibri"/>
      </rPr>
      <t xml:space="preserve">KCCH Fire Smoke Damper Actuator Replacements
</t>
    </r>
    <r>
      <rPr>
        <sz val="8"/>
        <color rgb="FF000000"/>
        <rFont val="Calibri"/>
      </rPr>
      <t>STANDALONE</t>
    </r>
  </si>
  <si>
    <t>3421 - MAJOR MAINTENANCE RESERVE SUBFUND</t>
  </si>
  <si>
    <t>3473 RADIO COMMUNICATION SERVICES CAPITAL IMPROVEMENT</t>
  </si>
  <si>
    <t>1115922</t>
  </si>
  <si>
    <r>
      <rPr>
        <b/>
        <sz val="10"/>
        <color rgb="FF000000"/>
        <rFont val="Calibri"/>
      </rPr>
      <t xml:space="preserve">KCIT Subscriber Radios Replacement
</t>
    </r>
    <r>
      <rPr>
        <sz val="8"/>
        <color rgb="FF000000"/>
        <rFont val="Calibri"/>
      </rPr>
      <t>STANDALONE</t>
    </r>
  </si>
  <si>
    <t>3473 - RADIO COMMUNICATION SERVICES CAPITAL IMPROVEMENT</t>
  </si>
  <si>
    <t>3522 OPEN SPACE KING COUNTY NON-BOND SUBFUND</t>
  </si>
  <si>
    <t>1047267</t>
  </si>
  <si>
    <r>
      <rPr>
        <b/>
        <sz val="10"/>
        <color rgb="FF000000"/>
        <rFont val="Calibri"/>
      </rPr>
      <t xml:space="preserve">Open Space Grant Contingency
</t>
    </r>
    <r>
      <rPr>
        <sz val="8"/>
        <color rgb="FF000000"/>
        <rFont val="Calibri"/>
      </rPr>
      <t>PROGRAMMATIC</t>
    </r>
  </si>
  <si>
    <t>3522 - OPEN SPACE KING COUNTY NON-BOND SUBFUND</t>
  </si>
  <si>
    <t>3581 PARKS CAPITAL</t>
  </si>
  <si>
    <t>1044590</t>
  </si>
  <si>
    <r>
      <rPr>
        <b/>
        <sz val="10"/>
        <color rgb="FF000000"/>
        <rFont val="Calibri"/>
      </rPr>
      <t xml:space="preserve">Parks Bear Creek Waterways Acquisition
</t>
    </r>
    <r>
      <rPr>
        <sz val="8"/>
        <color rgb="FF000000"/>
        <rFont val="Calibri"/>
      </rPr>
      <t>STANDALONE</t>
    </r>
  </si>
  <si>
    <t>1044592</t>
  </si>
  <si>
    <r>
      <rPr>
        <b/>
        <sz val="10"/>
        <color rgb="FF000000"/>
        <rFont val="Calibri"/>
      </rPr>
      <t xml:space="preserve">Auditor Capital Project Oversight - Fund 3581
</t>
    </r>
    <r>
      <rPr>
        <sz val="8"/>
        <color rgb="FF000000"/>
        <rFont val="Calibri"/>
      </rPr>
      <t>ADMIN</t>
    </r>
  </si>
  <si>
    <t>1044596</t>
  </si>
  <si>
    <r>
      <rPr>
        <b/>
        <sz val="10"/>
        <color rgb="FF000000"/>
        <rFont val="Calibri"/>
      </rPr>
      <t xml:space="preserve">Parks Cougar Mountain Precipice Trail Acquisition
</t>
    </r>
    <r>
      <rPr>
        <sz val="8"/>
        <color rgb="FF000000"/>
        <rFont val="Calibri"/>
      </rPr>
      <t>STANDALONE</t>
    </r>
  </si>
  <si>
    <t>1044755</t>
  </si>
  <si>
    <r>
      <rPr>
        <b/>
        <sz val="10"/>
        <color rgb="FF000000"/>
        <rFont val="Calibri"/>
      </rPr>
      <t xml:space="preserve">Parks Patterson Creek Addition
</t>
    </r>
    <r>
      <rPr>
        <sz val="8"/>
        <color rgb="FF000000"/>
        <rFont val="Calibri"/>
      </rPr>
      <t>STANDALONE</t>
    </r>
  </si>
  <si>
    <t>1044912</t>
  </si>
  <si>
    <r>
      <rPr>
        <b/>
        <sz val="10"/>
        <color rgb="FF000000"/>
        <rFont val="Calibri"/>
      </rPr>
      <t xml:space="preserve">Soos Creek Regional Trail
</t>
    </r>
    <r>
      <rPr>
        <sz val="8"/>
        <color rgb="FF000000"/>
        <rFont val="Calibri"/>
      </rPr>
      <t>PROGRAMMATIC</t>
    </r>
  </si>
  <si>
    <t>1044916</t>
  </si>
  <si>
    <r>
      <rPr>
        <b/>
        <sz val="10"/>
        <color rgb="FF000000"/>
        <rFont val="Calibri"/>
      </rPr>
      <t xml:space="preserve">Parks Tolt River Additions Acquisitions
</t>
    </r>
    <r>
      <rPr>
        <sz val="8"/>
        <color rgb="FF000000"/>
        <rFont val="Calibri"/>
      </rPr>
      <t>STANDALONE</t>
    </r>
  </si>
  <si>
    <t>1112621</t>
  </si>
  <si>
    <r>
      <rPr>
        <b/>
        <sz val="10"/>
        <color rgb="FF000000"/>
        <rFont val="Calibri"/>
      </rPr>
      <t xml:space="preserve">Lake to Sound Trail
</t>
    </r>
    <r>
      <rPr>
        <sz val="8"/>
        <color rgb="FF000000"/>
        <rFont val="Calibri"/>
      </rPr>
      <t>PROGRAMMATIC</t>
    </r>
  </si>
  <si>
    <t>1121155</t>
  </si>
  <si>
    <r>
      <rPr>
        <b/>
        <sz val="10"/>
        <color rgb="FF000000"/>
        <rFont val="Calibri"/>
      </rPr>
      <t xml:space="preserve">Eastrail Parent Project
</t>
    </r>
    <r>
      <rPr>
        <sz val="8"/>
        <color rgb="FF000000"/>
        <rFont val="Calibri"/>
      </rPr>
      <t>PROGRAMMATIC</t>
    </r>
  </si>
  <si>
    <t>1121497</t>
  </si>
  <si>
    <r>
      <rPr>
        <b/>
        <sz val="10"/>
        <color rgb="FF000000"/>
        <rFont val="Calibri"/>
      </rPr>
      <t xml:space="preserve">King County Aquatic Center Program
</t>
    </r>
    <r>
      <rPr>
        <sz val="8"/>
        <color rgb="FF000000"/>
        <rFont val="Calibri"/>
      </rPr>
      <t>PROGRAMMATIC</t>
    </r>
  </si>
  <si>
    <t>1121498</t>
  </si>
  <si>
    <r>
      <rPr>
        <b/>
        <sz val="10"/>
        <color rgb="FF000000"/>
        <rFont val="Calibri"/>
      </rPr>
      <t xml:space="preserve">Play Area Rehabilitation Program
</t>
    </r>
    <r>
      <rPr>
        <sz val="8"/>
        <color rgb="FF000000"/>
        <rFont val="Calibri"/>
      </rPr>
      <t>PROGRAMMATIC</t>
    </r>
  </si>
  <si>
    <t>1121499</t>
  </si>
  <si>
    <r>
      <rPr>
        <b/>
        <sz val="10"/>
        <color rgb="FF000000"/>
        <rFont val="Calibri"/>
      </rPr>
      <t xml:space="preserve">Bridge and Trestle Assessment and Improvement Program
</t>
    </r>
    <r>
      <rPr>
        <sz val="8"/>
        <color rgb="FF000000"/>
        <rFont val="Calibri"/>
      </rPr>
      <t>PROGRAMMATIC</t>
    </r>
  </si>
  <si>
    <t>1123804</t>
  </si>
  <si>
    <r>
      <rPr>
        <b/>
        <sz val="10"/>
        <color rgb="FF000000"/>
        <rFont val="Calibri"/>
      </rPr>
      <t xml:space="preserve">Green River Trail North Extension
</t>
    </r>
    <r>
      <rPr>
        <sz val="8"/>
        <color rgb="FF000000"/>
        <rFont val="Calibri"/>
      </rPr>
      <t>PKS M:GRN RVR TR EXT</t>
    </r>
  </si>
  <si>
    <t>1123892</t>
  </si>
  <si>
    <r>
      <rPr>
        <b/>
        <sz val="10"/>
        <color rgb="FF000000"/>
        <rFont val="Calibri"/>
      </rPr>
      <t xml:space="preserve">Ballfield and Sport Court Rehabilitation Program
</t>
    </r>
    <r>
      <rPr>
        <sz val="8"/>
        <color rgb="FF000000"/>
        <rFont val="Calibri"/>
      </rPr>
      <t>PROGRAMMATIC</t>
    </r>
  </si>
  <si>
    <t>1123996</t>
  </si>
  <si>
    <r>
      <rPr>
        <b/>
        <sz val="10"/>
        <color rgb="FF000000"/>
        <rFont val="Calibri"/>
      </rPr>
      <t xml:space="preserve">Marymoor Park Improvement Program Parent Project
</t>
    </r>
    <r>
      <rPr>
        <sz val="8"/>
        <color rgb="FF000000"/>
        <rFont val="Calibri"/>
      </rPr>
      <t>PROGRAMMATIC</t>
    </r>
  </si>
  <si>
    <t>1126266</t>
  </si>
  <si>
    <r>
      <rPr>
        <b/>
        <sz val="10"/>
        <color rgb="FF000000"/>
        <rFont val="Calibri"/>
      </rPr>
      <t xml:space="preserve">Capital Planning and Administration
</t>
    </r>
    <r>
      <rPr>
        <sz val="8"/>
        <color rgb="FF000000"/>
        <rFont val="Calibri"/>
      </rPr>
      <t>ADMIN</t>
    </r>
  </si>
  <si>
    <t>1127075</t>
  </si>
  <si>
    <r>
      <rPr>
        <b/>
        <sz val="10"/>
        <color rgb="FF000000"/>
        <rFont val="Calibri"/>
      </rPr>
      <t xml:space="preserve">Lower Newaukum Creek Acquisition
</t>
    </r>
    <r>
      <rPr>
        <sz val="8"/>
        <color rgb="FF000000"/>
        <rFont val="Calibri"/>
      </rPr>
      <t>STANDALONE</t>
    </r>
  </si>
  <si>
    <t>1129673</t>
  </si>
  <si>
    <r>
      <rPr>
        <b/>
        <sz val="10"/>
        <color rgb="FF000000"/>
        <rFont val="Calibri"/>
      </rPr>
      <t xml:space="preserve">Emergent Need Contingency - Fund 3581
</t>
    </r>
    <r>
      <rPr>
        <sz val="8"/>
        <color rgb="FF000000"/>
        <rFont val="Calibri"/>
      </rPr>
      <t>ADMIN</t>
    </r>
  </si>
  <si>
    <t>1134312</t>
  </si>
  <si>
    <r>
      <rPr>
        <b/>
        <sz val="10"/>
        <color rgb="FF000000"/>
        <rFont val="Calibri"/>
      </rPr>
      <t xml:space="preserve">Forest Restoration Program
</t>
    </r>
    <r>
      <rPr>
        <sz val="8"/>
        <color rgb="FF000000"/>
        <rFont val="Calibri"/>
      </rPr>
      <t>PROGRAMMATIC</t>
    </r>
  </si>
  <si>
    <t>1136778</t>
  </si>
  <si>
    <r>
      <rPr>
        <b/>
        <sz val="10"/>
        <color rgb="FF000000"/>
        <rFont val="Calibri"/>
      </rPr>
      <t xml:space="preserve">Green River Newaukum Creek Preservation
</t>
    </r>
    <r>
      <rPr>
        <sz val="8"/>
        <color rgb="FF000000"/>
        <rFont val="Calibri"/>
      </rPr>
      <t>STANDALONE</t>
    </r>
  </si>
  <si>
    <t>1136783</t>
  </si>
  <si>
    <r>
      <rPr>
        <b/>
        <sz val="10"/>
        <color rgb="FF000000"/>
        <rFont val="Calibri"/>
      </rPr>
      <t xml:space="preserve">Parks Vashon Marine Shoreline Acquisition
</t>
    </r>
    <r>
      <rPr>
        <sz val="8"/>
        <color rgb="FF000000"/>
        <rFont val="Calibri"/>
      </rPr>
      <t>STANDALONE</t>
    </r>
  </si>
  <si>
    <t>1137278</t>
  </si>
  <si>
    <r>
      <rPr>
        <b/>
        <sz val="10"/>
        <color rgb="FF000000"/>
        <rFont val="Calibri"/>
      </rPr>
      <t xml:space="preserve">Interurban Trail South Improvements Parent Project
</t>
    </r>
    <r>
      <rPr>
        <sz val="8"/>
        <color rgb="FF000000"/>
        <rFont val="Calibri"/>
      </rPr>
      <t>PROGRAMMATIC</t>
    </r>
  </si>
  <si>
    <t>1137279</t>
  </si>
  <si>
    <r>
      <rPr>
        <b/>
        <sz val="10"/>
        <color rgb="FF000000"/>
        <rFont val="Calibri"/>
      </rPr>
      <t xml:space="preserve">Parks Open Space Stewardship Program
</t>
    </r>
    <r>
      <rPr>
        <sz val="8"/>
        <color rgb="FF000000"/>
        <rFont val="Calibri"/>
      </rPr>
      <t>PROGRAMMATIC</t>
    </r>
  </si>
  <si>
    <t>1137281</t>
  </si>
  <si>
    <r>
      <rPr>
        <b/>
        <sz val="10"/>
        <color rgb="FF000000"/>
        <rFont val="Calibri"/>
      </rPr>
      <t xml:space="preserve">Backcountry Trail Rehabilitation Program
</t>
    </r>
    <r>
      <rPr>
        <sz val="8"/>
        <color rgb="FF000000"/>
        <rFont val="Calibri"/>
      </rPr>
      <t>PROGRAMMATIC</t>
    </r>
  </si>
  <si>
    <t>1137314</t>
  </si>
  <si>
    <r>
      <rPr>
        <b/>
        <sz val="10"/>
        <color rgb="FF000000"/>
        <rFont val="Calibri"/>
      </rPr>
      <t xml:space="preserve">Pools Capital Grant
</t>
    </r>
    <r>
      <rPr>
        <sz val="8"/>
        <color rgb="FF000000"/>
        <rFont val="Calibri"/>
      </rPr>
      <t>PROGRAMMATIC</t>
    </r>
  </si>
  <si>
    <t>1137317</t>
  </si>
  <si>
    <r>
      <rPr>
        <b/>
        <sz val="10"/>
        <color rgb="FF000000"/>
        <rFont val="Calibri"/>
      </rPr>
      <t xml:space="preserve">Community Partnerships and Grants - Fund 3581
</t>
    </r>
    <r>
      <rPr>
        <sz val="8"/>
        <color rgb="FF000000"/>
        <rFont val="Calibri"/>
      </rPr>
      <t>PROGRAMMATIC</t>
    </r>
  </si>
  <si>
    <t>1139079</t>
  </si>
  <si>
    <r>
      <rPr>
        <b/>
        <sz val="10"/>
        <color rgb="FF000000"/>
        <rFont val="Calibri"/>
      </rPr>
      <t xml:space="preserve">Capital Improvements to Existing Regional Trail System Program
</t>
    </r>
    <r>
      <rPr>
        <sz val="8"/>
        <color rgb="FF000000"/>
        <rFont val="Calibri"/>
      </rPr>
      <t>PROGRAMMATIC</t>
    </r>
  </si>
  <si>
    <t>1139161</t>
  </si>
  <si>
    <r>
      <rPr>
        <b/>
        <sz val="10"/>
        <color rgb="FF000000"/>
        <rFont val="Calibri"/>
      </rPr>
      <t xml:space="preserve">Mid Soos Creek Preservation
</t>
    </r>
    <r>
      <rPr>
        <sz val="8"/>
        <color rgb="FF000000"/>
        <rFont val="Calibri"/>
      </rPr>
      <t>STANDALONE</t>
    </r>
  </si>
  <si>
    <t>1141650</t>
  </si>
  <si>
    <r>
      <rPr>
        <b/>
        <sz val="10"/>
        <color rgb="FF000000"/>
        <rFont val="Calibri"/>
      </rPr>
      <t xml:space="preserve">East Fork Issaquah Creek Restoration Acquisition
</t>
    </r>
    <r>
      <rPr>
        <sz val="8"/>
        <color rgb="FF000000"/>
        <rFont val="Calibri"/>
      </rPr>
      <t>STANDALONE</t>
    </r>
  </si>
  <si>
    <t>1143708</t>
  </si>
  <si>
    <r>
      <rPr>
        <b/>
        <sz val="10"/>
        <color rgb="FF000000"/>
        <rFont val="Calibri"/>
      </rPr>
      <t xml:space="preserve">Parks Manzanita Natural Area Additions
</t>
    </r>
    <r>
      <rPr>
        <sz val="8"/>
        <color rgb="FF000000"/>
        <rFont val="Calibri"/>
      </rPr>
      <t>STANDALONE</t>
    </r>
  </si>
  <si>
    <t>1143898</t>
  </si>
  <si>
    <r>
      <rPr>
        <b/>
        <sz val="10"/>
        <color rgb="FF000000"/>
        <rFont val="Calibri"/>
      </rPr>
      <t xml:space="preserve">Eastrail I-90 Steel Bridge
</t>
    </r>
    <r>
      <rPr>
        <sz val="8"/>
        <color rgb="FF000000"/>
        <rFont val="Calibri"/>
      </rPr>
      <t>STANDALONE</t>
    </r>
  </si>
  <si>
    <t>1143911</t>
  </si>
  <si>
    <r>
      <rPr>
        <b/>
        <sz val="10"/>
        <color rgb="FF000000"/>
        <rFont val="Calibri"/>
      </rPr>
      <t xml:space="preserve">Parks Acquisition Evaluations
</t>
    </r>
    <r>
      <rPr>
        <sz val="8"/>
        <color rgb="FF000000"/>
        <rFont val="Calibri"/>
      </rPr>
      <t>PROGRAMMATIC</t>
    </r>
  </si>
  <si>
    <t>1145903</t>
  </si>
  <si>
    <r>
      <rPr>
        <b/>
        <sz val="10"/>
        <color rgb="FF000000"/>
        <rFont val="Calibri"/>
      </rPr>
      <t xml:space="preserve">Boxley Creek Natural Area Additions
</t>
    </r>
    <r>
      <rPr>
        <sz val="8"/>
        <color rgb="FF000000"/>
        <rFont val="Calibri"/>
      </rPr>
      <t>STANDALONE</t>
    </r>
  </si>
  <si>
    <t>1145907</t>
  </si>
  <si>
    <r>
      <rPr>
        <b/>
        <sz val="10"/>
        <color rgb="FF000000"/>
        <rFont val="Calibri"/>
      </rPr>
      <t xml:space="preserve">Union Hill Forest Acquisition
</t>
    </r>
    <r>
      <rPr>
        <sz val="8"/>
        <color rgb="FF000000"/>
        <rFont val="Calibri"/>
      </rPr>
      <t>STANDALONE</t>
    </r>
  </si>
  <si>
    <t>1147995</t>
  </si>
  <si>
    <r>
      <rPr>
        <b/>
        <sz val="10"/>
        <color rgb="FF000000"/>
        <rFont val="Calibri"/>
      </rPr>
      <t xml:space="preserve">Lake Alice Forest
</t>
    </r>
    <r>
      <rPr>
        <sz val="8"/>
        <color rgb="FF000000"/>
        <rFont val="Calibri"/>
      </rPr>
      <t>STANDALONE</t>
    </r>
  </si>
  <si>
    <t>1147996</t>
  </si>
  <si>
    <r>
      <rPr>
        <b/>
        <sz val="10"/>
        <color rgb="FF000000"/>
        <rFont val="Calibri"/>
      </rPr>
      <t xml:space="preserve">Rattlesnake Mountain Scenic Area Additions
</t>
    </r>
    <r>
      <rPr>
        <sz val="8"/>
        <color rgb="FF000000"/>
        <rFont val="Calibri"/>
      </rPr>
      <t>STANDALONE</t>
    </r>
  </si>
  <si>
    <t>1148012</t>
  </si>
  <si>
    <r>
      <rPr>
        <b/>
        <sz val="10"/>
        <color rgb="FF000000"/>
        <rFont val="Calibri"/>
      </rPr>
      <t xml:space="preserve">South Fork Skykomish - Miller River Conservation
</t>
    </r>
    <r>
      <rPr>
        <sz val="8"/>
        <color rgb="FF000000"/>
        <rFont val="Calibri"/>
      </rPr>
      <t>STANDALONE</t>
    </r>
  </si>
  <si>
    <t>1148037</t>
  </si>
  <si>
    <r>
      <rPr>
        <b/>
        <sz val="10"/>
        <color rgb="FF000000"/>
        <rFont val="Calibri"/>
      </rPr>
      <t xml:space="preserve">Upper Snoqualmie Conservation
</t>
    </r>
    <r>
      <rPr>
        <sz val="8"/>
        <color rgb="FF000000"/>
        <rFont val="Calibri"/>
      </rPr>
      <t>STANDALONE</t>
    </r>
  </si>
  <si>
    <t>1148114</t>
  </si>
  <si>
    <r>
      <rPr>
        <b/>
        <sz val="10"/>
        <color rgb="FF000000"/>
        <rFont val="Calibri"/>
      </rPr>
      <t xml:space="preserve">Five Mile Park, South County Ballfields &amp; Spider Lake
</t>
    </r>
    <r>
      <rPr>
        <sz val="8"/>
        <color rgb="FF000000"/>
        <rFont val="Calibri"/>
      </rPr>
      <t>STANDALONE</t>
    </r>
  </si>
  <si>
    <t>1150282</t>
  </si>
  <si>
    <r>
      <rPr>
        <b/>
        <sz val="10"/>
        <color rgb="FF000000"/>
        <rFont val="Calibri"/>
      </rPr>
      <t xml:space="preserve">Healthy Communities &amp; Parks Grant
</t>
    </r>
    <r>
      <rPr>
        <sz val="8"/>
        <color rgb="FF000000"/>
        <rFont val="Calibri"/>
      </rPr>
      <t>PROGRAMMATIC</t>
    </r>
  </si>
  <si>
    <t>1150283</t>
  </si>
  <si>
    <r>
      <rPr>
        <b/>
        <sz val="10"/>
        <color rgb="FF000000"/>
        <rFont val="Calibri"/>
      </rPr>
      <t xml:space="preserve">Ballfield Access &amp; Preservation Grant
</t>
    </r>
    <r>
      <rPr>
        <sz val="8"/>
        <color rgb="FF000000"/>
        <rFont val="Calibri"/>
      </rPr>
      <t>PROGRAMMATIC</t>
    </r>
  </si>
  <si>
    <t>1150284</t>
  </si>
  <si>
    <r>
      <rPr>
        <b/>
        <sz val="10"/>
        <color rgb="FF000000"/>
        <rFont val="Calibri"/>
      </rPr>
      <t xml:space="preserve">Climate Resilience Grant
</t>
    </r>
    <r>
      <rPr>
        <sz val="8"/>
        <color rgb="FF000000"/>
        <rFont val="Calibri"/>
      </rPr>
      <t>PROGRAMMATIC</t>
    </r>
  </si>
  <si>
    <t>1150333</t>
  </si>
  <si>
    <r>
      <rPr>
        <b/>
        <sz val="10"/>
        <color rgb="FF000000"/>
        <rFont val="Calibri"/>
      </rPr>
      <t xml:space="preserve">Site Activation
</t>
    </r>
    <r>
      <rPr>
        <sz val="8"/>
        <color rgb="FF000000"/>
        <rFont val="Calibri"/>
      </rPr>
      <t>PROGRAMMATIC</t>
    </r>
  </si>
  <si>
    <t>1150334</t>
  </si>
  <si>
    <r>
      <rPr>
        <b/>
        <sz val="10"/>
        <color rgb="FF000000"/>
        <rFont val="Calibri"/>
      </rPr>
      <t xml:space="preserve">Small Capital
</t>
    </r>
    <r>
      <rPr>
        <sz val="8"/>
        <color rgb="FF000000"/>
        <rFont val="Calibri"/>
      </rPr>
      <t>PROGRAMMATIC</t>
    </r>
  </si>
  <si>
    <t>1150335</t>
  </si>
  <si>
    <r>
      <rPr>
        <b/>
        <sz val="10"/>
        <color rgb="FF000000"/>
        <rFont val="Calibri"/>
      </rPr>
      <t xml:space="preserve">Demolition Program
</t>
    </r>
    <r>
      <rPr>
        <sz val="8"/>
        <color rgb="FF000000"/>
        <rFont val="Calibri"/>
      </rPr>
      <t>PROGRAMMATIC</t>
    </r>
  </si>
  <si>
    <t>1150336</t>
  </si>
  <si>
    <r>
      <rPr>
        <b/>
        <sz val="10"/>
        <color rgb="FF000000"/>
        <rFont val="Calibri"/>
      </rPr>
      <t xml:space="preserve">ADA &amp; Accessibility
</t>
    </r>
    <r>
      <rPr>
        <sz val="8"/>
        <color rgb="FF000000"/>
        <rFont val="Calibri"/>
      </rPr>
      <t>PROGRAMMATIC</t>
    </r>
  </si>
  <si>
    <t>1150337</t>
  </si>
  <si>
    <r>
      <rPr>
        <b/>
        <sz val="10"/>
        <color rgb="FF000000"/>
        <rFont val="Calibri"/>
      </rPr>
      <t xml:space="preserve">Other Agency Projects
</t>
    </r>
    <r>
      <rPr>
        <sz val="8"/>
        <color rgb="FF000000"/>
        <rFont val="Calibri"/>
      </rPr>
      <t>PROGRAMMATIC</t>
    </r>
  </si>
  <si>
    <t>1150338</t>
  </si>
  <si>
    <r>
      <rPr>
        <b/>
        <sz val="10"/>
        <color rgb="FF000000"/>
        <rFont val="Calibri"/>
      </rPr>
      <t xml:space="preserve">Climate Resilience Program
</t>
    </r>
    <r>
      <rPr>
        <sz val="8"/>
        <color rgb="FF000000"/>
        <rFont val="Calibri"/>
      </rPr>
      <t>PROGRAMMATIC</t>
    </r>
  </si>
  <si>
    <t>1150340</t>
  </si>
  <si>
    <r>
      <rPr>
        <b/>
        <sz val="10"/>
        <color rgb="FF000000"/>
        <rFont val="Calibri"/>
      </rPr>
      <t xml:space="preserve">Parks Building Rehab
</t>
    </r>
    <r>
      <rPr>
        <sz val="8"/>
        <color rgb="FF000000"/>
        <rFont val="Calibri"/>
      </rPr>
      <t>PROGRAMMATIC</t>
    </r>
  </si>
  <si>
    <t>1150341</t>
  </si>
  <si>
    <r>
      <rPr>
        <b/>
        <sz val="10"/>
        <color rgb="FF000000"/>
        <rFont val="Calibri"/>
      </rPr>
      <t xml:space="preserve">O&amp;M Shop Improvements
</t>
    </r>
    <r>
      <rPr>
        <sz val="8"/>
        <color rgb="FF000000"/>
        <rFont val="Calibri"/>
      </rPr>
      <t>PROGRAMMATIC</t>
    </r>
  </si>
  <si>
    <t>1150342</t>
  </si>
  <si>
    <r>
      <rPr>
        <b/>
        <sz val="10"/>
        <color rgb="FF000000"/>
        <rFont val="Calibri"/>
      </rPr>
      <t xml:space="preserve">Parks Amenity Rehab
</t>
    </r>
    <r>
      <rPr>
        <sz val="8"/>
        <color rgb="FF000000"/>
        <rFont val="Calibri"/>
      </rPr>
      <t>PROGRAMMATIC</t>
    </r>
  </si>
  <si>
    <t>1150344</t>
  </si>
  <si>
    <r>
      <rPr>
        <b/>
        <sz val="10"/>
        <color rgb="FF000000"/>
        <rFont val="Calibri"/>
      </rPr>
      <t xml:space="preserve">Drainage Infrastructure Rehab
</t>
    </r>
    <r>
      <rPr>
        <sz val="8"/>
        <color rgb="FF000000"/>
        <rFont val="Calibri"/>
      </rPr>
      <t>PROGRAMMATIC</t>
    </r>
  </si>
  <si>
    <t>1150345</t>
  </si>
  <si>
    <r>
      <rPr>
        <b/>
        <sz val="10"/>
        <color rgb="FF000000"/>
        <rFont val="Calibri"/>
      </rPr>
      <t xml:space="preserve">Environmental Remediation
</t>
    </r>
    <r>
      <rPr>
        <sz val="8"/>
        <color rgb="FF000000"/>
        <rFont val="Calibri"/>
      </rPr>
      <t>PROGRAMMATIC</t>
    </r>
  </si>
  <si>
    <t>1150346</t>
  </si>
  <si>
    <r>
      <rPr>
        <b/>
        <sz val="10"/>
        <color rgb="FF000000"/>
        <rFont val="Calibri"/>
      </rPr>
      <t xml:space="preserve">Natural Resources
</t>
    </r>
    <r>
      <rPr>
        <sz val="8"/>
        <color rgb="FF000000"/>
        <rFont val="Calibri"/>
      </rPr>
      <t>PROGRAMMATIC</t>
    </r>
  </si>
  <si>
    <t>1150347</t>
  </si>
  <si>
    <r>
      <rPr>
        <b/>
        <sz val="10"/>
        <color rgb="FF000000"/>
        <rFont val="Calibri"/>
      </rPr>
      <t xml:space="preserve">Site Management Planning
</t>
    </r>
    <r>
      <rPr>
        <sz val="8"/>
        <color rgb="FF000000"/>
        <rFont val="Calibri"/>
      </rPr>
      <t>PROGRAMMATIC</t>
    </r>
  </si>
  <si>
    <t>1150349</t>
  </si>
  <si>
    <r>
      <rPr>
        <b/>
        <sz val="10"/>
        <color rgb="FF000000"/>
        <rFont val="Calibri"/>
      </rPr>
      <t xml:space="preserve">Skyway Park Community Center
</t>
    </r>
    <r>
      <rPr>
        <sz val="8"/>
        <color rgb="FF000000"/>
        <rFont val="Calibri"/>
      </rPr>
      <t>STANDALONE</t>
    </r>
  </si>
  <si>
    <t>1150387</t>
  </si>
  <si>
    <r>
      <rPr>
        <b/>
        <sz val="10"/>
        <color rgb="FF000000"/>
        <rFont val="Calibri"/>
      </rPr>
      <t xml:space="preserve">Other New Regional Trail
</t>
    </r>
    <r>
      <rPr>
        <sz val="8"/>
        <color rgb="FF000000"/>
        <rFont val="Calibri"/>
      </rPr>
      <t>PROGRAMMATIC</t>
    </r>
  </si>
  <si>
    <t>1150412</t>
  </si>
  <si>
    <r>
      <rPr>
        <b/>
        <sz val="10"/>
        <color rgb="FF000000"/>
        <rFont val="Calibri"/>
      </rPr>
      <t xml:space="preserve">PKS CFT Middle Fork Snoqualmie Natural Area In-Holdings
</t>
    </r>
    <r>
      <rPr>
        <sz val="8"/>
        <color rgb="FF000000"/>
        <rFont val="Calibri"/>
      </rPr>
      <t>STANDALONE</t>
    </r>
  </si>
  <si>
    <t>1150413</t>
  </si>
  <si>
    <r>
      <rPr>
        <b/>
        <sz val="10"/>
        <color rgb="FF000000"/>
        <rFont val="Calibri"/>
      </rPr>
      <t xml:space="preserve">PKS CFT Ring Hill Forest Additions
</t>
    </r>
    <r>
      <rPr>
        <sz val="8"/>
        <color rgb="FF000000"/>
        <rFont val="Calibri"/>
      </rPr>
      <t>STANDALONE</t>
    </r>
  </si>
  <si>
    <t>1150414</t>
  </si>
  <si>
    <r>
      <rPr>
        <b/>
        <sz val="10"/>
        <color rgb="FF000000"/>
        <rFont val="Calibri"/>
      </rPr>
      <t xml:space="preserve">PKS CFT Stillwater Natural Area
</t>
    </r>
    <r>
      <rPr>
        <sz val="8"/>
        <color rgb="FF000000"/>
        <rFont val="Calibri"/>
      </rPr>
      <t>STANDALONE</t>
    </r>
  </si>
  <si>
    <t>1150415</t>
  </si>
  <si>
    <r>
      <rPr>
        <b/>
        <sz val="10"/>
        <color rgb="FF000000"/>
        <rFont val="Calibri"/>
      </rPr>
      <t xml:space="preserve">PKS CFT Three Forks Natural Area Additions
</t>
    </r>
    <r>
      <rPr>
        <sz val="8"/>
        <color rgb="FF000000"/>
        <rFont val="Calibri"/>
      </rPr>
      <t>STANDALONE</t>
    </r>
  </si>
  <si>
    <t>1150416</t>
  </si>
  <si>
    <r>
      <rPr>
        <b/>
        <sz val="10"/>
        <color rgb="FF000000"/>
        <rFont val="Calibri"/>
      </rPr>
      <t xml:space="preserve">PKS CFT Lake Youngs Trailhead
</t>
    </r>
    <r>
      <rPr>
        <sz val="8"/>
        <color rgb="FF000000"/>
        <rFont val="Calibri"/>
      </rPr>
      <t>STANDALONE</t>
    </r>
  </si>
  <si>
    <t>1150417</t>
  </si>
  <si>
    <r>
      <rPr>
        <b/>
        <sz val="10"/>
        <color rgb="FF000000"/>
        <rFont val="Calibri"/>
      </rPr>
      <t xml:space="preserve">PKS CFT Ravensdale Retreat Addition
</t>
    </r>
    <r>
      <rPr>
        <sz val="8"/>
        <color rgb="FF000000"/>
        <rFont val="Calibri"/>
      </rPr>
      <t>STANDALONE</t>
    </r>
  </si>
  <si>
    <t>1150418</t>
  </si>
  <si>
    <r>
      <rPr>
        <b/>
        <sz val="10"/>
        <color rgb="FF000000"/>
        <rFont val="Calibri"/>
      </rPr>
      <t xml:space="preserve">PKS CFT West Tiger Mountain
</t>
    </r>
    <r>
      <rPr>
        <sz val="8"/>
        <color rgb="FF000000"/>
        <rFont val="Calibri"/>
      </rPr>
      <t>STANDALONE</t>
    </r>
  </si>
  <si>
    <t>1150419</t>
  </si>
  <si>
    <r>
      <rPr>
        <b/>
        <sz val="10"/>
        <color rgb="FF000000"/>
        <rFont val="Calibri"/>
      </rPr>
      <t xml:space="preserve">PKS CFT Moneysmith Lake
</t>
    </r>
    <r>
      <rPr>
        <sz val="8"/>
        <color rgb="FF000000"/>
        <rFont val="Calibri"/>
      </rPr>
      <t>STANDALONE</t>
    </r>
  </si>
  <si>
    <t>1150420</t>
  </si>
  <si>
    <r>
      <rPr>
        <b/>
        <sz val="10"/>
        <color rgb="FF000000"/>
        <rFont val="Calibri"/>
      </rPr>
      <t xml:space="preserve">Fish Passage
</t>
    </r>
    <r>
      <rPr>
        <sz val="8"/>
        <color rgb="FF000000"/>
        <rFont val="Calibri"/>
      </rPr>
      <t>PKS M:FISH PASSAGE</t>
    </r>
  </si>
  <si>
    <t>1150421</t>
  </si>
  <si>
    <r>
      <rPr>
        <b/>
        <sz val="10"/>
        <color rgb="FF000000"/>
        <rFont val="Calibri"/>
      </rPr>
      <t xml:space="preserve">Infrastructure Rehab
</t>
    </r>
    <r>
      <rPr>
        <sz val="8"/>
        <color rgb="FF000000"/>
        <rFont val="Calibri"/>
      </rPr>
      <t>PKS M:INFRASTRUCTURE REHAB</t>
    </r>
  </si>
  <si>
    <t>1150520</t>
  </si>
  <si>
    <r>
      <rPr>
        <b/>
        <sz val="10"/>
        <color rgb="FF000000"/>
        <rFont val="Calibri"/>
      </rPr>
      <t xml:space="preserve">Opportunity Area Acquistions
</t>
    </r>
    <r>
      <rPr>
        <sz val="8"/>
        <color rgb="FF000000"/>
        <rFont val="Calibri"/>
      </rPr>
      <t>PROGRAMMATIC</t>
    </r>
  </si>
  <si>
    <t>1150598</t>
  </si>
  <si>
    <r>
      <rPr>
        <b/>
        <sz val="10"/>
        <color rgb="FF000000"/>
        <rFont val="Calibri"/>
      </rPr>
      <t xml:space="preserve">Water Access &amp; Dock Rehab
</t>
    </r>
    <r>
      <rPr>
        <sz val="8"/>
        <color rgb="FF000000"/>
        <rFont val="Calibri"/>
      </rPr>
      <t>PROGRAMMATIC</t>
    </r>
  </si>
  <si>
    <t>1150599</t>
  </si>
  <si>
    <r>
      <rPr>
        <b/>
        <sz val="10"/>
        <color rgb="FF000000"/>
        <rFont val="Calibri"/>
      </rPr>
      <t xml:space="preserve">New Ballfields &amp; Sports Courts
</t>
    </r>
    <r>
      <rPr>
        <sz val="8"/>
        <color rgb="FF000000"/>
        <rFont val="Calibri"/>
      </rPr>
      <t>PROGRAMMATIC</t>
    </r>
  </si>
  <si>
    <t>1150600</t>
  </si>
  <si>
    <r>
      <rPr>
        <b/>
        <sz val="10"/>
        <color rgb="FF000000"/>
        <rFont val="Calibri"/>
      </rPr>
      <t xml:space="preserve">Cottage Lake Pool Rehab
</t>
    </r>
    <r>
      <rPr>
        <sz val="8"/>
        <color rgb="FF000000"/>
        <rFont val="Calibri"/>
      </rPr>
      <t>PROGRAMMATIC</t>
    </r>
  </si>
  <si>
    <t>1150601</t>
  </si>
  <si>
    <r>
      <rPr>
        <b/>
        <sz val="10"/>
        <color rgb="FF000000"/>
        <rFont val="Calibri"/>
      </rPr>
      <t xml:space="preserve">Dog Parks
</t>
    </r>
    <r>
      <rPr>
        <sz val="8"/>
        <color rgb="FF000000"/>
        <rFont val="Calibri"/>
      </rPr>
      <t>PROGRAMMATIC</t>
    </r>
  </si>
  <si>
    <t>1150602</t>
  </si>
  <si>
    <r>
      <rPr>
        <b/>
        <sz val="10"/>
        <color rgb="FF000000"/>
        <rFont val="Calibri"/>
      </rPr>
      <t xml:space="preserve">Forest Stewardship Program
</t>
    </r>
    <r>
      <rPr>
        <sz val="8"/>
        <color rgb="FF000000"/>
        <rFont val="Calibri"/>
      </rPr>
      <t>PROGRAMMATIC</t>
    </r>
  </si>
  <si>
    <t>1150603</t>
  </si>
  <si>
    <r>
      <rPr>
        <b/>
        <sz val="10"/>
        <color rgb="FF000000"/>
        <rFont val="Calibri"/>
      </rPr>
      <t xml:space="preserve">Grass to Synthetic Turf Conversion
</t>
    </r>
    <r>
      <rPr>
        <sz val="8"/>
        <color rgb="FF000000"/>
        <rFont val="Calibri"/>
      </rPr>
      <t>STANDALONE</t>
    </r>
  </si>
  <si>
    <t>1150604</t>
  </si>
  <si>
    <r>
      <rPr>
        <b/>
        <sz val="10"/>
        <color rgb="FF000000"/>
        <rFont val="Calibri"/>
      </rPr>
      <t xml:space="preserve">Lakeland North Park
</t>
    </r>
    <r>
      <rPr>
        <sz val="8"/>
        <color rgb="FF000000"/>
        <rFont val="Calibri"/>
      </rPr>
      <t>STANDALONE</t>
    </r>
  </si>
  <si>
    <t>3581 - PARKS CAPITAL</t>
  </si>
  <si>
    <t>3611 WATER QUALITY CONSTRUCTION</t>
  </si>
  <si>
    <t>1037498</t>
  </si>
  <si>
    <r>
      <rPr>
        <b/>
        <sz val="10"/>
        <color rgb="FF000000"/>
        <rFont val="Calibri"/>
      </rPr>
      <t xml:space="preserve">Structures / Site Improvement
</t>
    </r>
    <r>
      <rPr>
        <sz val="8"/>
        <color rgb="FF000000"/>
        <rFont val="Calibri"/>
      </rPr>
      <t>PROGRAMMATIC</t>
    </r>
  </si>
  <si>
    <t>1037549</t>
  </si>
  <si>
    <r>
      <rPr>
        <b/>
        <sz val="10"/>
        <color rgb="FF000000"/>
        <rFont val="Calibri"/>
      </rPr>
      <t xml:space="preserve">Capital Project Oversight
</t>
    </r>
    <r>
      <rPr>
        <sz val="8"/>
        <color rgb="FF000000"/>
        <rFont val="Calibri"/>
      </rPr>
      <t>STANDALONE</t>
    </r>
  </si>
  <si>
    <t>1037765</t>
  </si>
  <si>
    <r>
      <rPr>
        <b/>
        <sz val="10"/>
        <color rgb="FF000000"/>
        <rFont val="Calibri"/>
      </rPr>
      <t xml:space="preserve">Water Quality Capital Outlay
</t>
    </r>
    <r>
      <rPr>
        <sz val="8"/>
        <color rgb="FF000000"/>
        <rFont val="Calibri"/>
      </rPr>
      <t>STANDALONE</t>
    </r>
  </si>
  <si>
    <t>1037767</t>
  </si>
  <si>
    <r>
      <rPr>
        <b/>
        <sz val="10"/>
        <color rgb="FF000000"/>
        <rFont val="Calibri"/>
      </rPr>
      <t xml:space="preserve">Biosolids Site Development
</t>
    </r>
    <r>
      <rPr>
        <sz val="8"/>
        <color rgb="FF000000"/>
        <rFont val="Calibri"/>
      </rPr>
      <t>STANDALONE</t>
    </r>
  </si>
  <si>
    <t>1037789</t>
  </si>
  <si>
    <r>
      <rPr>
        <b/>
        <sz val="10"/>
        <color rgb="FF000000"/>
        <rFont val="Calibri"/>
      </rPr>
      <t xml:space="preserve">RWSP Conveyance System Improvements
</t>
    </r>
    <r>
      <rPr>
        <sz val="8"/>
        <color rgb="FF000000"/>
        <rFont val="Calibri"/>
      </rPr>
      <t>PROGRAMMATIC</t>
    </r>
  </si>
  <si>
    <t>1037808</t>
  </si>
  <si>
    <r>
      <rPr>
        <b/>
        <sz val="10"/>
        <color rgb="FF000000"/>
        <rFont val="Calibri"/>
      </rPr>
      <t xml:space="preserve">RWSP Local Systems I/I Control
</t>
    </r>
    <r>
      <rPr>
        <sz val="8"/>
        <color rgb="FF000000"/>
        <rFont val="Calibri"/>
      </rPr>
      <t>STANDALONE</t>
    </r>
  </si>
  <si>
    <t>1038098</t>
  </si>
  <si>
    <r>
      <rPr>
        <b/>
        <sz val="10"/>
        <color rgb="FF000000"/>
        <rFont val="Calibri"/>
      </rPr>
      <t xml:space="preserve">CSO Control &amp; Improvement
</t>
    </r>
    <r>
      <rPr>
        <sz val="8"/>
        <color rgb="FF000000"/>
        <rFont val="Calibri"/>
      </rPr>
      <t>PROGRAMMATIC</t>
    </r>
  </si>
  <si>
    <t>1038099</t>
  </si>
  <si>
    <r>
      <rPr>
        <b/>
        <sz val="10"/>
        <color rgb="FF000000"/>
        <rFont val="Calibri"/>
      </rPr>
      <t xml:space="preserve">Mitigation Site Maintenance and Monitoring
</t>
    </r>
    <r>
      <rPr>
        <sz val="8"/>
        <color rgb="FF000000"/>
        <rFont val="Calibri"/>
      </rPr>
      <t>STANDALONE</t>
    </r>
  </si>
  <si>
    <t>1038273</t>
  </si>
  <si>
    <r>
      <rPr>
        <b/>
        <sz val="10"/>
        <color rgb="FF000000"/>
        <rFont val="Calibri"/>
      </rPr>
      <t xml:space="preserve">Odor / Corrosion Control
</t>
    </r>
    <r>
      <rPr>
        <sz val="8"/>
        <color rgb="FF000000"/>
        <rFont val="Calibri"/>
      </rPr>
      <t>PROGRAMMATIC</t>
    </r>
  </si>
  <si>
    <t>1038295</t>
  </si>
  <si>
    <r>
      <rPr>
        <b/>
        <sz val="10"/>
        <color rgb="FF000000"/>
        <rFont val="Calibri"/>
      </rPr>
      <t xml:space="preserve">Biosolids Forestry Equipment
</t>
    </r>
    <r>
      <rPr>
        <sz val="8"/>
        <color rgb="FF000000"/>
        <rFont val="Calibri"/>
      </rPr>
      <t>STANDALONE</t>
    </r>
  </si>
  <si>
    <t>1038335</t>
  </si>
  <si>
    <r>
      <rPr>
        <b/>
        <sz val="10"/>
        <color rgb="FF000000"/>
        <rFont val="Calibri"/>
      </rPr>
      <t xml:space="preserve">Electrical / I&amp;C
</t>
    </r>
    <r>
      <rPr>
        <sz val="8"/>
        <color rgb="FF000000"/>
        <rFont val="Calibri"/>
      </rPr>
      <t>PROGRAMMATIC</t>
    </r>
  </si>
  <si>
    <t>1048049</t>
  </si>
  <si>
    <r>
      <rPr>
        <b/>
        <sz val="10"/>
        <color rgb="FF000000"/>
        <rFont val="Calibri"/>
      </rPr>
      <t xml:space="preserve">WTD CIP Contingency Fund
</t>
    </r>
    <r>
      <rPr>
        <sz val="8"/>
        <color rgb="FF000000"/>
        <rFont val="Calibri"/>
      </rPr>
      <t>STANDALONE</t>
    </r>
  </si>
  <si>
    <t>1113189</t>
  </si>
  <si>
    <r>
      <rPr>
        <b/>
        <sz val="10"/>
        <color rgb="FF000000"/>
        <rFont val="Calibri"/>
      </rPr>
      <t xml:space="preserve">Process Replacement/Improvement
</t>
    </r>
    <r>
      <rPr>
        <sz val="8"/>
        <color rgb="FF000000"/>
        <rFont val="Calibri"/>
      </rPr>
      <t>PROGRAMMATIC</t>
    </r>
  </si>
  <si>
    <t>1113196</t>
  </si>
  <si>
    <r>
      <rPr>
        <b/>
        <sz val="10"/>
        <color rgb="FF000000"/>
        <rFont val="Calibri"/>
      </rPr>
      <t xml:space="preserve">Mechanical Upgrade &amp; Replacement
</t>
    </r>
    <r>
      <rPr>
        <sz val="8"/>
        <color rgb="FF000000"/>
        <rFont val="Calibri"/>
      </rPr>
      <t>PROGRAMMATIC</t>
    </r>
  </si>
  <si>
    <t>1113247</t>
  </si>
  <si>
    <r>
      <rPr>
        <b/>
        <sz val="10"/>
        <color rgb="FF000000"/>
        <rFont val="Calibri"/>
      </rPr>
      <t xml:space="preserve">Pipeline Replacement
</t>
    </r>
    <r>
      <rPr>
        <sz val="8"/>
        <color rgb="FF000000"/>
        <rFont val="Calibri"/>
      </rPr>
      <t>PROGRAMMATIC</t>
    </r>
  </si>
  <si>
    <t>1113334</t>
  </si>
  <si>
    <r>
      <rPr>
        <b/>
        <sz val="10"/>
        <color rgb="FF000000"/>
        <rFont val="Calibri"/>
      </rPr>
      <t xml:space="preserve">Comp Planning &amp; Reporting
</t>
    </r>
    <r>
      <rPr>
        <sz val="8"/>
        <color rgb="FF000000"/>
        <rFont val="Calibri"/>
      </rPr>
      <t>PROGRAMMATIC</t>
    </r>
  </si>
  <si>
    <t>1113351</t>
  </si>
  <si>
    <r>
      <rPr>
        <b/>
        <sz val="10"/>
        <color rgb="FF000000"/>
        <rFont val="Calibri"/>
      </rPr>
      <t xml:space="preserve">Lab CAMP
</t>
    </r>
    <r>
      <rPr>
        <sz val="8"/>
        <color rgb="FF000000"/>
        <rFont val="Calibri"/>
      </rPr>
      <t>STANDALONE</t>
    </r>
  </si>
  <si>
    <t>1116800</t>
  </si>
  <si>
    <r>
      <rPr>
        <b/>
        <sz val="10"/>
        <color rgb="FF000000"/>
        <rFont val="Calibri"/>
      </rPr>
      <t xml:space="preserve">North Mercer Island &amp; Enatai Interceptors Upgrade
</t>
    </r>
    <r>
      <rPr>
        <sz val="8"/>
        <color rgb="FF000000"/>
        <rFont val="Calibri"/>
      </rPr>
      <t>STANDALONE</t>
    </r>
  </si>
  <si>
    <t>1123626</t>
  </si>
  <si>
    <r>
      <rPr>
        <b/>
        <sz val="10"/>
        <color rgb="FF000000"/>
        <rFont val="Calibri"/>
      </rPr>
      <t xml:space="preserve">SP Biogas and Heat Systems Improvements
</t>
    </r>
    <r>
      <rPr>
        <sz val="8"/>
        <color rgb="FF000000"/>
        <rFont val="Calibri"/>
      </rPr>
      <t>STANDALONE</t>
    </r>
  </si>
  <si>
    <t>1126444</t>
  </si>
  <si>
    <r>
      <rPr>
        <b/>
        <sz val="10"/>
        <color rgb="FF000000"/>
        <rFont val="Calibri"/>
      </rPr>
      <t xml:space="preserve">WTD Capital Projects Closeout
</t>
    </r>
    <r>
      <rPr>
        <sz val="8"/>
        <color rgb="FF000000"/>
        <rFont val="Calibri"/>
      </rPr>
      <t>PROGRAMMATIC</t>
    </r>
  </si>
  <si>
    <t>1127126</t>
  </si>
  <si>
    <r>
      <rPr>
        <b/>
        <sz val="10"/>
        <color rgb="FF000000"/>
        <rFont val="Calibri"/>
      </rPr>
      <t xml:space="preserve">Joint Ship Canal WQ CSO Control
</t>
    </r>
    <r>
      <rPr>
        <sz val="8"/>
        <color rgb="FF000000"/>
        <rFont val="Calibri"/>
      </rPr>
      <t>STANDALONE</t>
    </r>
  </si>
  <si>
    <t>1127489</t>
  </si>
  <si>
    <r>
      <rPr>
        <b/>
        <sz val="10"/>
        <color rgb="FF000000"/>
        <rFont val="Calibri"/>
      </rPr>
      <t xml:space="preserve">West Point Primary Sedimentation Area Roof Structure
</t>
    </r>
    <r>
      <rPr>
        <sz val="8"/>
        <color rgb="FF000000"/>
        <rFont val="Calibri"/>
      </rPr>
      <t>STANDALONE</t>
    </r>
  </si>
  <si>
    <t>1128354</t>
  </si>
  <si>
    <r>
      <rPr>
        <b/>
        <sz val="10"/>
        <color rgb="FF000000"/>
        <rFont val="Calibri"/>
      </rPr>
      <t xml:space="preserve">Interbay Force Main &amp; Odor Control
</t>
    </r>
    <r>
      <rPr>
        <sz val="8"/>
        <color rgb="FF000000"/>
        <rFont val="Calibri"/>
      </rPr>
      <t>STANDALONE</t>
    </r>
  </si>
  <si>
    <t>1129528</t>
  </si>
  <si>
    <r>
      <rPr>
        <b/>
        <sz val="10"/>
        <color rgb="FF000000"/>
        <rFont val="Calibri"/>
      </rPr>
      <t xml:space="preserve">Small Generator Replacement at Various Offsite Stations
</t>
    </r>
    <r>
      <rPr>
        <sz val="8"/>
        <color rgb="FF000000"/>
        <rFont val="Calibri"/>
      </rPr>
      <t>PROGRAMMATIC</t>
    </r>
  </si>
  <si>
    <t>1129529</t>
  </si>
  <si>
    <r>
      <rPr>
        <b/>
        <sz val="10"/>
        <color rgb="FF000000"/>
        <rFont val="Calibri"/>
      </rPr>
      <t xml:space="preserve">WPTP PE and RAS Pipe Restoration/Replacement
</t>
    </r>
    <r>
      <rPr>
        <sz val="8"/>
        <color rgb="FF000000"/>
        <rFont val="Calibri"/>
      </rPr>
      <t>STANDALONE</t>
    </r>
  </si>
  <si>
    <t>1129534</t>
  </si>
  <si>
    <r>
      <rPr>
        <b/>
        <sz val="10"/>
        <color rgb="FF000000"/>
        <rFont val="Calibri"/>
      </rPr>
      <t xml:space="preserve">Sammamish Plateau Diversion
</t>
    </r>
    <r>
      <rPr>
        <sz val="8"/>
        <color rgb="FF000000"/>
        <rFont val="Calibri"/>
      </rPr>
      <t>STANDALONE</t>
    </r>
  </si>
  <si>
    <t>1129536</t>
  </si>
  <si>
    <r>
      <rPr>
        <b/>
        <sz val="10"/>
        <color rgb="FF000000"/>
        <rFont val="Calibri"/>
      </rPr>
      <t xml:space="preserve">WTD Capital Project Formulation
</t>
    </r>
    <r>
      <rPr>
        <sz val="8"/>
        <color rgb="FF000000"/>
        <rFont val="Calibri"/>
      </rPr>
      <t>PROGRAMMATIC</t>
    </r>
  </si>
  <si>
    <t>1129538</t>
  </si>
  <si>
    <r>
      <rPr>
        <b/>
        <sz val="10"/>
        <color rgb="FF000000"/>
        <rFont val="Calibri"/>
      </rPr>
      <t xml:space="preserve">Technology Assessment and Innovation Project
</t>
    </r>
    <r>
      <rPr>
        <sz val="8"/>
        <color rgb="FF000000"/>
        <rFont val="Calibri"/>
      </rPr>
      <t>STANDALONE</t>
    </r>
  </si>
  <si>
    <t>1134066</t>
  </si>
  <si>
    <r>
      <rPr>
        <b/>
        <sz val="10"/>
        <color rgb="FF000000"/>
        <rFont val="Calibri"/>
      </rPr>
      <t xml:space="preserve">Regional Wastewater Services Plan (RWSP) Update
</t>
    </r>
    <r>
      <rPr>
        <sz val="8"/>
        <color rgb="FF000000"/>
        <rFont val="Calibri"/>
      </rPr>
      <t>STANDALONE</t>
    </r>
  </si>
  <si>
    <t>1134068</t>
  </si>
  <si>
    <r>
      <rPr>
        <b/>
        <sz val="10"/>
        <color rgb="FF000000"/>
        <rFont val="Calibri"/>
      </rPr>
      <t xml:space="preserve">Alki Permanent Standby Generator
</t>
    </r>
    <r>
      <rPr>
        <sz val="8"/>
        <color rgb="FF000000"/>
        <rFont val="Calibri"/>
      </rPr>
      <t>STANDALONE</t>
    </r>
  </si>
  <si>
    <t>1134073</t>
  </si>
  <si>
    <r>
      <rPr>
        <b/>
        <sz val="10"/>
        <color rgb="FF000000"/>
        <rFont val="Calibri"/>
      </rPr>
      <t xml:space="preserve">Division Wide VFD Replacement Program
</t>
    </r>
    <r>
      <rPr>
        <sz val="8"/>
        <color rgb="FF000000"/>
        <rFont val="Calibri"/>
      </rPr>
      <t>STANDALONE</t>
    </r>
  </si>
  <si>
    <t>1136151</t>
  </si>
  <si>
    <r>
      <rPr>
        <b/>
        <sz val="10"/>
        <color rgb="FF000000"/>
        <rFont val="Calibri"/>
      </rPr>
      <t xml:space="preserve">Black Diamond Payments
</t>
    </r>
    <r>
      <rPr>
        <sz val="8"/>
        <color rgb="FF000000"/>
        <rFont val="Calibri"/>
      </rPr>
      <t>STANDALONE</t>
    </r>
  </si>
  <si>
    <t>1139042</t>
  </si>
  <si>
    <r>
      <rPr>
        <b/>
        <sz val="10"/>
        <color rgb="FF000000"/>
        <rFont val="Calibri"/>
      </rPr>
      <t xml:space="preserve">Treatment Planning Program
</t>
    </r>
    <r>
      <rPr>
        <sz val="8"/>
        <color rgb="FF000000"/>
        <rFont val="Calibri"/>
      </rPr>
      <t>PROGRAMMATIC</t>
    </r>
  </si>
  <si>
    <t>1139043</t>
  </si>
  <si>
    <r>
      <rPr>
        <b/>
        <sz val="10"/>
        <color rgb="FF000000"/>
        <rFont val="Calibri"/>
      </rPr>
      <t xml:space="preserve">Elliott West Wet Weather Treatment Station
</t>
    </r>
    <r>
      <rPr>
        <sz val="8"/>
        <color rgb="FF000000"/>
        <rFont val="Calibri"/>
      </rPr>
      <t>STANDALONE</t>
    </r>
  </si>
  <si>
    <t>1139050</t>
  </si>
  <si>
    <r>
      <rPr>
        <b/>
        <sz val="10"/>
        <color rgb="FF000000"/>
        <rFont val="Calibri"/>
      </rPr>
      <t xml:space="preserve">South Plant Chemical ORT and Dewatering Carbon Scrubber Improvements
</t>
    </r>
    <r>
      <rPr>
        <sz val="8"/>
        <color rgb="FF000000"/>
        <rFont val="Calibri"/>
      </rPr>
      <t>STANDALONE</t>
    </r>
  </si>
  <si>
    <t>1139052</t>
  </si>
  <si>
    <r>
      <rPr>
        <b/>
        <sz val="10"/>
        <color rgb="FF000000"/>
        <rFont val="Calibri"/>
      </rPr>
      <t xml:space="preserve">WPTP Instrument &amp; Service Air Replacement
</t>
    </r>
    <r>
      <rPr>
        <sz val="8"/>
        <color rgb="FF000000"/>
        <rFont val="Calibri"/>
      </rPr>
      <t>STANDALONE</t>
    </r>
  </si>
  <si>
    <t>1139053</t>
  </si>
  <si>
    <r>
      <rPr>
        <b/>
        <sz val="10"/>
        <color rgb="FF000000"/>
        <rFont val="Calibri"/>
      </rPr>
      <t xml:space="preserve">South Plant Screening Dewatering Units Replacement
</t>
    </r>
    <r>
      <rPr>
        <sz val="8"/>
        <color rgb="FF000000"/>
        <rFont val="Calibri"/>
      </rPr>
      <t>STANDALONE</t>
    </r>
  </si>
  <si>
    <t>1139054</t>
  </si>
  <si>
    <r>
      <rPr>
        <b/>
        <sz val="10"/>
        <color rgb="FF000000"/>
        <rFont val="Calibri"/>
      </rPr>
      <t xml:space="preserve">HVAC Replacements and Refurbishments
</t>
    </r>
    <r>
      <rPr>
        <sz val="8"/>
        <color rgb="FF000000"/>
        <rFont val="Calibri"/>
      </rPr>
      <t>PROGRAMMATIC</t>
    </r>
  </si>
  <si>
    <t>1139056</t>
  </si>
  <si>
    <r>
      <rPr>
        <b/>
        <sz val="10"/>
        <color rgb="FF000000"/>
        <rFont val="Calibri"/>
      </rPr>
      <t xml:space="preserve">South Interceptor Rehabilitation
</t>
    </r>
    <r>
      <rPr>
        <sz val="8"/>
        <color rgb="FF000000"/>
        <rFont val="Calibri"/>
      </rPr>
      <t>STANDALONE</t>
    </r>
  </si>
  <si>
    <t>1139063</t>
  </si>
  <si>
    <r>
      <rPr>
        <b/>
        <sz val="10"/>
        <color rgb="FF000000"/>
        <rFont val="Calibri"/>
      </rPr>
      <t xml:space="preserve">Matthews Park PS Odor Control Replacement
</t>
    </r>
    <r>
      <rPr>
        <sz val="8"/>
        <color rgb="FF000000"/>
        <rFont val="Calibri"/>
      </rPr>
      <t>STANDALONE</t>
    </r>
  </si>
  <si>
    <t>1139064</t>
  </si>
  <si>
    <r>
      <rPr>
        <b/>
        <sz val="10"/>
        <color rgb="FF000000"/>
        <rFont val="Calibri"/>
      </rPr>
      <t xml:space="preserve">South Plant Raw Sewage Pump #3 Replacement
</t>
    </r>
    <r>
      <rPr>
        <sz val="8"/>
        <color rgb="FF000000"/>
        <rFont val="Calibri"/>
      </rPr>
      <t>STANDALONE</t>
    </r>
  </si>
  <si>
    <t>1139069</t>
  </si>
  <si>
    <r>
      <rPr>
        <b/>
        <sz val="10"/>
        <color rgb="FF000000"/>
        <rFont val="Calibri"/>
      </rPr>
      <t xml:space="preserve">Hidden Lake PS Raw Sewage Pump Replacement
</t>
    </r>
    <r>
      <rPr>
        <sz val="8"/>
        <color rgb="FF000000"/>
        <rFont val="Calibri"/>
      </rPr>
      <t>STANDALONE</t>
    </r>
  </si>
  <si>
    <t>1139097</t>
  </si>
  <si>
    <r>
      <rPr>
        <b/>
        <sz val="10"/>
        <color rgb="FF000000"/>
        <rFont val="Calibri"/>
      </rPr>
      <t xml:space="preserve">M Street Trunk Rehabilitation
</t>
    </r>
    <r>
      <rPr>
        <sz val="8"/>
        <color rgb="FF000000"/>
        <rFont val="Calibri"/>
      </rPr>
      <t>STANDALONE</t>
    </r>
  </si>
  <si>
    <t>1139098</t>
  </si>
  <si>
    <r>
      <rPr>
        <b/>
        <sz val="10"/>
        <color rgb="FF000000"/>
        <rFont val="Calibri"/>
      </rPr>
      <t xml:space="preserve">Offsite Level Controls and Communication Upgrade
</t>
    </r>
    <r>
      <rPr>
        <sz val="8"/>
        <color rgb="FF000000"/>
        <rFont val="Calibri"/>
      </rPr>
      <t>PROGRAMMATIC</t>
    </r>
  </si>
  <si>
    <t>1139099</t>
  </si>
  <si>
    <r>
      <rPr>
        <b/>
        <sz val="10"/>
        <color rgb="FF000000"/>
        <rFont val="Calibri"/>
      </rPr>
      <t xml:space="preserve">South Plant Barscreen Upgrade
</t>
    </r>
    <r>
      <rPr>
        <sz val="8"/>
        <color rgb="FF000000"/>
        <rFont val="Calibri"/>
      </rPr>
      <t>STANDALONE</t>
    </r>
  </si>
  <si>
    <t>1139101</t>
  </si>
  <si>
    <r>
      <rPr>
        <b/>
        <sz val="10"/>
        <color rgb="FF000000"/>
        <rFont val="Calibri"/>
      </rPr>
      <t xml:space="preserve">Lakeland Hills PS Facility Replacement
</t>
    </r>
    <r>
      <rPr>
        <sz val="8"/>
        <color rgb="FF000000"/>
        <rFont val="Calibri"/>
      </rPr>
      <t>STANDALONE</t>
    </r>
  </si>
  <si>
    <t>1139102</t>
  </si>
  <si>
    <r>
      <rPr>
        <b/>
        <sz val="10"/>
        <color rgb="FF000000"/>
        <rFont val="Calibri"/>
      </rPr>
      <t xml:space="preserve">Lake Hills Boulevard Siphon Replacement
</t>
    </r>
    <r>
      <rPr>
        <sz val="8"/>
        <color rgb="FF000000"/>
        <rFont val="Calibri"/>
      </rPr>
      <t>STANDALONE</t>
    </r>
  </si>
  <si>
    <t>1139106</t>
  </si>
  <si>
    <r>
      <rPr>
        <b/>
        <sz val="10"/>
        <color rgb="FF000000"/>
        <rFont val="Calibri"/>
      </rPr>
      <t xml:space="preserve">Brightwater Neuros NX-300 Blower Replacement
</t>
    </r>
    <r>
      <rPr>
        <sz val="8"/>
        <color rgb="FF000000"/>
        <rFont val="Calibri"/>
      </rPr>
      <t>STANDALONE</t>
    </r>
  </si>
  <si>
    <t>1141134</t>
  </si>
  <si>
    <r>
      <rPr>
        <b/>
        <sz val="10"/>
        <color rgb="FF000000"/>
        <rFont val="Calibri"/>
      </rPr>
      <t xml:space="preserve">West Point Electrical Improvements
</t>
    </r>
    <r>
      <rPr>
        <sz val="8"/>
        <color rgb="FF000000"/>
        <rFont val="Calibri"/>
      </rPr>
      <t>STANDALONE</t>
    </r>
  </si>
  <si>
    <t>1143829</t>
  </si>
  <si>
    <r>
      <rPr>
        <b/>
        <sz val="10"/>
        <color rgb="FF000000"/>
        <rFont val="Calibri"/>
      </rPr>
      <t xml:space="preserve">Nitrogen Removal Optimization: Near-term Capital Program
</t>
    </r>
    <r>
      <rPr>
        <sz val="8"/>
        <color rgb="FF000000"/>
        <rFont val="Calibri"/>
      </rPr>
      <t>PROGRAMMATIC</t>
    </r>
  </si>
  <si>
    <t>1143831</t>
  </si>
  <si>
    <r>
      <rPr>
        <b/>
        <sz val="10"/>
        <color rgb="FF000000"/>
        <rFont val="Calibri"/>
      </rPr>
      <t xml:space="preserve">STP RAS Pods Piping and Component Replacement
</t>
    </r>
    <r>
      <rPr>
        <sz val="8"/>
        <color rgb="FF000000"/>
        <rFont val="Calibri"/>
      </rPr>
      <t>STANDALONE</t>
    </r>
  </si>
  <si>
    <t>1143832</t>
  </si>
  <si>
    <r>
      <rPr>
        <b/>
        <sz val="10"/>
        <color rgb="FF000000"/>
        <rFont val="Calibri"/>
      </rPr>
      <t xml:space="preserve">WPTP Oxygen Generation System Refurbishment
</t>
    </r>
    <r>
      <rPr>
        <sz val="8"/>
        <color rgb="FF000000"/>
        <rFont val="Calibri"/>
      </rPr>
      <t>STANDALONE</t>
    </r>
  </si>
  <si>
    <t>1143833</t>
  </si>
  <si>
    <r>
      <rPr>
        <b/>
        <sz val="10"/>
        <color rgb="FF000000"/>
        <rFont val="Calibri"/>
      </rPr>
      <t xml:space="preserve">Ovation Lifecycle Controls Lifecycle Program
</t>
    </r>
    <r>
      <rPr>
        <sz val="8"/>
        <color rgb="FF000000"/>
        <rFont val="Calibri"/>
      </rPr>
      <t>PROGRAMMATIC</t>
    </r>
  </si>
  <si>
    <t>1143834</t>
  </si>
  <si>
    <r>
      <rPr>
        <b/>
        <sz val="10"/>
        <color rgb="FF000000"/>
        <rFont val="Calibri"/>
      </rPr>
      <t xml:space="preserve">West Point Digestion Capacity Expansion
</t>
    </r>
    <r>
      <rPr>
        <sz val="8"/>
        <color rgb="FF000000"/>
        <rFont val="Calibri"/>
      </rPr>
      <t>PROGRAMMATIC</t>
    </r>
  </si>
  <si>
    <t>1143835</t>
  </si>
  <si>
    <r>
      <rPr>
        <b/>
        <sz val="10"/>
        <color rgb="FF000000"/>
        <rFont val="Calibri"/>
      </rPr>
      <t xml:space="preserve">Cathodic Protection Program
</t>
    </r>
    <r>
      <rPr>
        <sz val="8"/>
        <color rgb="FF000000"/>
        <rFont val="Calibri"/>
      </rPr>
      <t>PROGRAMMATIC</t>
    </r>
  </si>
  <si>
    <t>1143862</t>
  </si>
  <si>
    <r>
      <rPr>
        <b/>
        <sz val="10"/>
        <color rgb="FF000000"/>
        <rFont val="Calibri"/>
      </rPr>
      <t xml:space="preserve">Division-Wide UPS Replacement Program
</t>
    </r>
    <r>
      <rPr>
        <sz val="8"/>
        <color rgb="FF000000"/>
        <rFont val="Calibri"/>
      </rPr>
      <t>STANDALONE</t>
    </r>
  </si>
  <si>
    <t>1143863</t>
  </si>
  <si>
    <r>
      <rPr>
        <b/>
        <sz val="10"/>
        <color rgb="FF000000"/>
        <rFont val="Calibri"/>
      </rPr>
      <t xml:space="preserve">South Plant Influent Gates &amp; Actuators Replacement
</t>
    </r>
    <r>
      <rPr>
        <sz val="8"/>
        <color rgb="FF000000"/>
        <rFont val="Calibri"/>
      </rPr>
      <t>STANDALONE</t>
    </r>
  </si>
  <si>
    <t>1143864</t>
  </si>
  <si>
    <r>
      <rPr>
        <b/>
        <sz val="10"/>
        <color rgb="FF000000"/>
        <rFont val="Calibri"/>
      </rPr>
      <t xml:space="preserve">STP Secondary Sedimentation Tanks Retrofit
</t>
    </r>
    <r>
      <rPr>
        <sz val="8"/>
        <color rgb="FF000000"/>
        <rFont val="Calibri"/>
      </rPr>
      <t>STANDALONE</t>
    </r>
  </si>
  <si>
    <t>1143865</t>
  </si>
  <si>
    <r>
      <rPr>
        <b/>
        <sz val="10"/>
        <color rgb="FF000000"/>
        <rFont val="Calibri"/>
      </rPr>
      <t xml:space="preserve">Black Diamond Trunk Capacity Upgrade
</t>
    </r>
    <r>
      <rPr>
        <sz val="8"/>
        <color rgb="FF000000"/>
        <rFont val="Calibri"/>
      </rPr>
      <t>STANDALONE</t>
    </r>
  </si>
  <si>
    <t>1143866</t>
  </si>
  <si>
    <r>
      <rPr>
        <b/>
        <sz val="10"/>
        <color rgb="FF000000"/>
        <rFont val="Calibri"/>
      </rPr>
      <t xml:space="preserve">WP Biogas Utilization Improvement Program
</t>
    </r>
    <r>
      <rPr>
        <sz val="8"/>
        <color rgb="FF000000"/>
        <rFont val="Calibri"/>
      </rPr>
      <t>PROGRAMMATIC</t>
    </r>
  </si>
  <si>
    <t>1144008</t>
  </si>
  <si>
    <r>
      <rPr>
        <b/>
        <sz val="10"/>
        <color rgb="FF000000"/>
        <rFont val="Calibri"/>
      </rPr>
      <t xml:space="preserve">WTD Electric Vehicle Charging Stations
</t>
    </r>
    <r>
      <rPr>
        <sz val="8"/>
        <color rgb="FF000000"/>
        <rFont val="Calibri"/>
      </rPr>
      <t>STANDALONE</t>
    </r>
  </si>
  <si>
    <t>1148136</t>
  </si>
  <si>
    <r>
      <rPr>
        <b/>
        <sz val="10"/>
        <color rgb="FF000000"/>
        <rFont val="Calibri"/>
      </rPr>
      <t xml:space="preserve">Division Wide Force Main Inspection Access Program
</t>
    </r>
    <r>
      <rPr>
        <sz val="8"/>
        <color rgb="FF000000"/>
        <rFont val="Calibri"/>
      </rPr>
      <t>PROGRAMMATIC</t>
    </r>
  </si>
  <si>
    <t>1148138</t>
  </si>
  <si>
    <r>
      <rPr>
        <b/>
        <sz val="10"/>
        <color rgb="FF000000"/>
        <rFont val="Calibri"/>
      </rPr>
      <t xml:space="preserve">Brightwater Operations Center Roof &amp; HVAC Replacement
</t>
    </r>
    <r>
      <rPr>
        <sz val="8"/>
        <color rgb="FF000000"/>
        <rFont val="Calibri"/>
      </rPr>
      <t>STANDALONE</t>
    </r>
  </si>
  <si>
    <t>1148140</t>
  </si>
  <si>
    <r>
      <rPr>
        <b/>
        <sz val="10"/>
        <color rgb="FF000000"/>
        <rFont val="Calibri"/>
      </rPr>
      <t xml:space="preserve">South Plant Electrical Improvements Program
</t>
    </r>
    <r>
      <rPr>
        <sz val="8"/>
        <color rgb="FF000000"/>
        <rFont val="Calibri"/>
      </rPr>
      <t>PROGRAMMATIC</t>
    </r>
  </si>
  <si>
    <t>1148142</t>
  </si>
  <si>
    <r>
      <rPr>
        <b/>
        <sz val="10"/>
        <color rgb="FF000000"/>
        <rFont val="Calibri"/>
      </rPr>
      <t xml:space="preserve">Brightwater Membrane Trains 9 &amp; 10 Cassettes
</t>
    </r>
    <r>
      <rPr>
        <sz val="8"/>
        <color rgb="FF000000"/>
        <rFont val="Calibri"/>
      </rPr>
      <t>STANDALONE</t>
    </r>
  </si>
  <si>
    <t>1148143</t>
  </si>
  <si>
    <r>
      <rPr>
        <b/>
        <sz val="10"/>
        <color rgb="FF000000"/>
        <rFont val="Calibri"/>
      </rPr>
      <t xml:space="preserve">Climate Adaptation Planning Program
</t>
    </r>
    <r>
      <rPr>
        <sz val="8"/>
        <color rgb="FF000000"/>
        <rFont val="Calibri"/>
      </rPr>
      <t>PROGRAMMATIC</t>
    </r>
  </si>
  <si>
    <t>1148144</t>
  </si>
  <si>
    <r>
      <rPr>
        <b/>
        <sz val="10"/>
        <color rgb="FF000000"/>
        <rFont val="Calibri"/>
      </rPr>
      <t xml:space="preserve">Brightwater Space Heating - Heat Pump Installation
</t>
    </r>
    <r>
      <rPr>
        <sz val="8"/>
        <color rgb="FF000000"/>
        <rFont val="Calibri"/>
      </rPr>
      <t>STANDALONE</t>
    </r>
  </si>
  <si>
    <t>1148145</t>
  </si>
  <si>
    <r>
      <rPr>
        <b/>
        <sz val="10"/>
        <color rgb="FF000000"/>
        <rFont val="Calibri"/>
      </rPr>
      <t xml:space="preserve">STP Digester Circulation Pump Replacement
</t>
    </r>
    <r>
      <rPr>
        <sz val="8"/>
        <color rgb="FF000000"/>
        <rFont val="Calibri"/>
      </rPr>
      <t>STANDALONE</t>
    </r>
  </si>
  <si>
    <t>1148146</t>
  </si>
  <si>
    <r>
      <rPr>
        <b/>
        <sz val="10"/>
        <color rgb="FF000000"/>
        <rFont val="Calibri"/>
      </rPr>
      <t xml:space="preserve">WTD Solar Program
</t>
    </r>
    <r>
      <rPr>
        <sz val="8"/>
        <color rgb="FF000000"/>
        <rFont val="Calibri"/>
      </rPr>
      <t>PROGRAMMATIC</t>
    </r>
  </si>
  <si>
    <t>1150214</t>
  </si>
  <si>
    <r>
      <rPr>
        <b/>
        <sz val="10"/>
        <color rgb="FF000000"/>
        <rFont val="Calibri"/>
      </rPr>
      <t xml:space="preserve">East Ship Canal Wet Weather Facilities
</t>
    </r>
    <r>
      <rPr>
        <sz val="8"/>
        <color rgb="FF000000"/>
        <rFont val="Calibri"/>
      </rPr>
      <t>STANDALONE</t>
    </r>
  </si>
  <si>
    <t>1150215</t>
  </si>
  <si>
    <r>
      <rPr>
        <b/>
        <sz val="10"/>
        <color rgb="FF000000"/>
        <rFont val="Calibri"/>
      </rPr>
      <t xml:space="preserve">CSO Supplemental Compliance and Corrective Action
</t>
    </r>
    <r>
      <rPr>
        <sz val="8"/>
        <color rgb="FF000000"/>
        <rFont val="Calibri"/>
      </rPr>
      <t>PROGRAMMATIC</t>
    </r>
  </si>
  <si>
    <t>1150523</t>
  </si>
  <si>
    <r>
      <rPr>
        <b/>
        <sz val="10"/>
        <color rgb="FF000000"/>
        <rFont val="Calibri"/>
      </rPr>
      <t xml:space="preserve">SPC Yarrow Bay PS Overflow Pipe Rehabilitation
</t>
    </r>
    <r>
      <rPr>
        <sz val="8"/>
        <color rgb="FF000000"/>
        <rFont val="Calibri"/>
      </rPr>
      <t>STANDALONE</t>
    </r>
  </si>
  <si>
    <t>1150524</t>
  </si>
  <si>
    <r>
      <rPr>
        <b/>
        <sz val="10"/>
        <color rgb="FF000000"/>
        <rFont val="Calibri"/>
      </rPr>
      <t xml:space="preserve">SPO Eastgate Interceptor Rehabilitation Phase IV
</t>
    </r>
    <r>
      <rPr>
        <sz val="8"/>
        <color rgb="FF000000"/>
        <rFont val="Calibri"/>
      </rPr>
      <t>STANDALONE</t>
    </r>
  </si>
  <si>
    <t>1150525</t>
  </si>
  <si>
    <r>
      <rPr>
        <b/>
        <sz val="10"/>
        <color rgb="FF000000"/>
        <rFont val="Calibri"/>
      </rPr>
      <t xml:space="preserve">South Park Conveyance Rerouting to Rainier Vista Interceptor
</t>
    </r>
    <r>
      <rPr>
        <sz val="8"/>
        <color rgb="FF000000"/>
        <rFont val="Calibri"/>
      </rPr>
      <t>STANDALONE</t>
    </r>
  </si>
  <si>
    <t>1150527</t>
  </si>
  <si>
    <r>
      <rPr>
        <b/>
        <sz val="10"/>
        <color rgb="FF000000"/>
        <rFont val="Calibri"/>
      </rPr>
      <t xml:space="preserve">East Section Permanent Flow Monitors
</t>
    </r>
    <r>
      <rPr>
        <sz val="8"/>
        <color rgb="FF000000"/>
        <rFont val="Calibri"/>
      </rPr>
      <t>STANDALONE</t>
    </r>
  </si>
  <si>
    <t>1150556</t>
  </si>
  <si>
    <r>
      <rPr>
        <b/>
        <sz val="10"/>
        <color rgb="FF000000"/>
        <rFont val="Calibri"/>
      </rPr>
      <t xml:space="preserve">Mouth of the Duwamish - Chelan Storage Program
</t>
    </r>
    <r>
      <rPr>
        <sz val="8"/>
        <color rgb="FF000000"/>
        <rFont val="Calibri"/>
      </rPr>
      <t>WTC MOD CHELAN STORAGE PARENT</t>
    </r>
  </si>
  <si>
    <t>1150557</t>
  </si>
  <si>
    <r>
      <rPr>
        <b/>
        <sz val="10"/>
        <color rgb="FF000000"/>
        <rFont val="Calibri"/>
      </rPr>
      <t xml:space="preserve">Mouth of the Duwamish - Wet Weather Treatment Station and Conveyance Program
</t>
    </r>
    <r>
      <rPr>
        <sz val="8"/>
        <color rgb="FF000000"/>
        <rFont val="Calibri"/>
      </rPr>
      <t>WTC MOD WWTS &amp; CONVEY PARENT</t>
    </r>
  </si>
  <si>
    <t>3611 - WATER QUALITY CONSTRUCTION</t>
  </si>
  <si>
    <t>3641 PUBLIC TRANSPORTATION INFRASTRUCTURE CAPITAL</t>
  </si>
  <si>
    <t>1028718</t>
  </si>
  <si>
    <r>
      <rPr>
        <b/>
        <sz val="10"/>
        <color rgb="FF000000"/>
        <rFont val="Calibri"/>
      </rPr>
      <t xml:space="preserve">Non-Revenue Vehicle Replacement Program
</t>
    </r>
    <r>
      <rPr>
        <sz val="8"/>
        <color rgb="FF000000"/>
        <rFont val="Calibri"/>
      </rPr>
      <t>STANDALONE</t>
    </r>
  </si>
  <si>
    <t>1028827</t>
  </si>
  <si>
    <r>
      <rPr>
        <b/>
        <sz val="10"/>
        <color rgb="FF000000"/>
        <rFont val="Calibri"/>
      </rPr>
      <t xml:space="preserve">KC Auditors Oversight of Metro Projects
</t>
    </r>
    <r>
      <rPr>
        <sz val="8"/>
        <color rgb="FF000000"/>
        <rFont val="Calibri"/>
      </rPr>
      <t>ADMIN</t>
    </r>
  </si>
  <si>
    <t>1111770</t>
  </si>
  <si>
    <r>
      <rPr>
        <b/>
        <sz val="10"/>
        <color rgb="FF000000"/>
        <rFont val="Calibri"/>
      </rPr>
      <t xml:space="preserve">Emergent Needs Contingency for Fund 3641
</t>
    </r>
    <r>
      <rPr>
        <sz val="8"/>
        <color rgb="FF000000"/>
        <rFont val="Calibri"/>
      </rPr>
      <t>ADMIN</t>
    </r>
  </si>
  <si>
    <t>1127254</t>
  </si>
  <si>
    <r>
      <rPr>
        <b/>
        <sz val="10"/>
        <color rgb="FF000000"/>
        <rFont val="Calibri"/>
      </rPr>
      <t xml:space="preserve">University Bridge Trolley Pole Replacement
</t>
    </r>
    <r>
      <rPr>
        <sz val="8"/>
        <color rgb="FF000000"/>
        <rFont val="Calibri"/>
      </rPr>
      <t>STANDALONE</t>
    </r>
  </si>
  <si>
    <t>1127864</t>
  </si>
  <si>
    <r>
      <rPr>
        <b/>
        <sz val="10"/>
        <color rgb="FF000000"/>
        <rFont val="Calibri"/>
      </rPr>
      <t xml:space="preserve">Westwood Comfort Station
</t>
    </r>
    <r>
      <rPr>
        <sz val="8"/>
        <color rgb="FF000000"/>
        <rFont val="Calibri"/>
      </rPr>
      <t>STANDALONE</t>
    </r>
  </si>
  <si>
    <t>1132325</t>
  </si>
  <si>
    <r>
      <rPr>
        <b/>
        <sz val="10"/>
        <color rgb="FF000000"/>
        <rFont val="Calibri"/>
      </rPr>
      <t xml:space="preserve">Delridge to Burien RapidRide Line (H)
</t>
    </r>
    <r>
      <rPr>
        <sz val="8"/>
        <color rgb="FF000000"/>
        <rFont val="Calibri"/>
      </rPr>
      <t>STANDALONE</t>
    </r>
  </si>
  <si>
    <t>1132326</t>
  </si>
  <si>
    <r>
      <rPr>
        <b/>
        <sz val="10"/>
        <color rgb="FF000000"/>
        <rFont val="Calibri"/>
      </rPr>
      <t xml:space="preserve">Rainier Avenue Mount Baker RapidRide Line (R)
</t>
    </r>
    <r>
      <rPr>
        <sz val="8"/>
        <color rgb="FF000000"/>
        <rFont val="Calibri"/>
      </rPr>
      <t>STANDALONE</t>
    </r>
  </si>
  <si>
    <t>1132327</t>
  </si>
  <si>
    <r>
      <rPr>
        <b/>
        <sz val="10"/>
        <color rgb="FF000000"/>
        <rFont val="Calibri"/>
      </rPr>
      <t xml:space="preserve">Roosevelt RapidRide Line (J)
</t>
    </r>
    <r>
      <rPr>
        <sz val="8"/>
        <color rgb="FF000000"/>
        <rFont val="Calibri"/>
      </rPr>
      <t>STANDALONE</t>
    </r>
  </si>
  <si>
    <t>1134100</t>
  </si>
  <si>
    <r>
      <rPr>
        <b/>
        <sz val="10"/>
        <color rgb="FF000000"/>
        <rFont val="Calibri"/>
      </rPr>
      <t xml:space="preserve">Technology Program Management
</t>
    </r>
    <r>
      <rPr>
        <sz val="8"/>
        <color rgb="FF000000"/>
        <rFont val="Calibri"/>
      </rPr>
      <t>PROGRAMMATIC</t>
    </r>
  </si>
  <si>
    <t>1134223</t>
  </si>
  <si>
    <r>
      <rPr>
        <b/>
        <sz val="10"/>
        <color rgb="FF000000"/>
        <rFont val="Calibri"/>
      </rPr>
      <t xml:space="preserve">South Annex Base
</t>
    </r>
    <r>
      <rPr>
        <sz val="8"/>
        <color rgb="FF000000"/>
        <rFont val="Calibri"/>
      </rPr>
      <t>STANDALONE</t>
    </r>
  </si>
  <si>
    <t>1134228</t>
  </si>
  <si>
    <r>
      <rPr>
        <b/>
        <sz val="10"/>
        <color rgb="FF000000"/>
        <rFont val="Calibri"/>
      </rPr>
      <t xml:space="preserve">Non-Fixed Route Program Management
</t>
    </r>
    <r>
      <rPr>
        <sz val="8"/>
        <color rgb="FF000000"/>
        <rFont val="Calibri"/>
      </rPr>
      <t>PROGRAMMATIC</t>
    </r>
  </si>
  <si>
    <t>1134242</t>
  </si>
  <si>
    <r>
      <rPr>
        <b/>
        <sz val="10"/>
        <color rgb="FF000000"/>
        <rFont val="Calibri"/>
      </rPr>
      <t xml:space="preserve">South Base Operations and Maintenance HVAC Replacement
</t>
    </r>
    <r>
      <rPr>
        <sz val="8"/>
        <color rgb="FF000000"/>
        <rFont val="Calibri"/>
      </rPr>
      <t>STANDALONE</t>
    </r>
  </si>
  <si>
    <t>1134243</t>
  </si>
  <si>
    <r>
      <rPr>
        <b/>
        <sz val="10"/>
        <color rgb="FF000000"/>
        <rFont val="Calibri"/>
      </rPr>
      <t xml:space="preserve">South Facilities Maintenance HVAC Replacement
</t>
    </r>
    <r>
      <rPr>
        <sz val="8"/>
        <color rgb="FF000000"/>
        <rFont val="Calibri"/>
      </rPr>
      <t>STANDALONE</t>
    </r>
  </si>
  <si>
    <t>1134245</t>
  </si>
  <si>
    <r>
      <rPr>
        <b/>
        <sz val="10"/>
        <color rgb="FF000000"/>
        <rFont val="Calibri"/>
      </rPr>
      <t xml:space="preserve">Bus Lift Replacement at Bellevue Base
</t>
    </r>
    <r>
      <rPr>
        <sz val="8"/>
        <color rgb="FF000000"/>
        <rFont val="Calibri"/>
      </rPr>
      <t>STANDALONE</t>
    </r>
  </si>
  <si>
    <t>1134248</t>
  </si>
  <si>
    <r>
      <rPr>
        <b/>
        <sz val="10"/>
        <color rgb="FF000000"/>
        <rFont val="Calibri"/>
      </rPr>
      <t xml:space="preserve">Bellevue Base Fuel and Wash Building Refurbishment
</t>
    </r>
    <r>
      <rPr>
        <sz val="8"/>
        <color rgb="FF000000"/>
        <rFont val="Calibri"/>
      </rPr>
      <t>STANDALONE</t>
    </r>
  </si>
  <si>
    <t>1134249</t>
  </si>
  <si>
    <r>
      <rPr>
        <b/>
        <sz val="10"/>
        <color rgb="FF000000"/>
        <rFont val="Calibri"/>
      </rPr>
      <t xml:space="preserve">Wash System Replacement at East Base
</t>
    </r>
    <r>
      <rPr>
        <sz val="8"/>
        <color rgb="FF000000"/>
        <rFont val="Calibri"/>
      </rPr>
      <t>STANDALONE</t>
    </r>
  </si>
  <si>
    <t>1134250</t>
  </si>
  <si>
    <r>
      <rPr>
        <b/>
        <sz val="10"/>
        <color rgb="FF000000"/>
        <rFont val="Calibri"/>
      </rPr>
      <t xml:space="preserve">Wash System Replacement at North Base
</t>
    </r>
    <r>
      <rPr>
        <sz val="8"/>
        <color rgb="FF000000"/>
        <rFont val="Calibri"/>
      </rPr>
      <t>STANDALONE</t>
    </r>
  </si>
  <si>
    <t>1134260</t>
  </si>
  <si>
    <r>
      <rPr>
        <b/>
        <sz val="10"/>
        <color rgb="FF000000"/>
        <rFont val="Calibri"/>
      </rPr>
      <t xml:space="preserve">Trolley Supervisory Control And Data Acquisition Replacement
</t>
    </r>
    <r>
      <rPr>
        <sz val="8"/>
        <color rgb="FF000000"/>
        <rFont val="Calibri"/>
      </rPr>
      <t>STANDALONE</t>
    </r>
  </si>
  <si>
    <t>1134275</t>
  </si>
  <si>
    <r>
      <rPr>
        <b/>
        <sz val="10"/>
        <color rgb="FF000000"/>
        <rFont val="Calibri"/>
      </rPr>
      <t xml:space="preserve">Madison Corridor Trolley System Restructure
</t>
    </r>
    <r>
      <rPr>
        <sz val="8"/>
        <color rgb="FF000000"/>
        <rFont val="Calibri"/>
      </rPr>
      <t>STANDALONE</t>
    </r>
  </si>
  <si>
    <t>1134287</t>
  </si>
  <si>
    <r>
      <rPr>
        <b/>
        <sz val="10"/>
        <color rgb="FF000000"/>
        <rFont val="Calibri"/>
      </rPr>
      <t xml:space="preserve">Route 48 Trolley Wire
</t>
    </r>
    <r>
      <rPr>
        <sz val="8"/>
        <color rgb="FF000000"/>
        <rFont val="Calibri"/>
      </rPr>
      <t>STANDALONE</t>
    </r>
  </si>
  <si>
    <t>1134292</t>
  </si>
  <si>
    <r>
      <rPr>
        <b/>
        <sz val="10"/>
        <color rgb="FF000000"/>
        <rFont val="Calibri"/>
      </rPr>
      <t xml:space="preserve">Totem Lake Eastgate RapidRide Line (K)
</t>
    </r>
    <r>
      <rPr>
        <sz val="8"/>
        <color rgb="FF000000"/>
        <rFont val="Calibri"/>
      </rPr>
      <t>STANDALONE</t>
    </r>
  </si>
  <si>
    <t>1134297</t>
  </si>
  <si>
    <r>
      <rPr>
        <b/>
        <sz val="10"/>
        <color rgb="FF000000"/>
        <rFont val="Calibri"/>
      </rPr>
      <t xml:space="preserve">Speed and Reliability Planning
</t>
    </r>
    <r>
      <rPr>
        <sz val="8"/>
        <color rgb="FF000000"/>
        <rFont val="Calibri"/>
      </rPr>
      <t>PROGRAMMATIC</t>
    </r>
  </si>
  <si>
    <t>1134326</t>
  </si>
  <si>
    <r>
      <rPr>
        <b/>
        <sz val="10"/>
        <color rgb="FF000000"/>
        <rFont val="Calibri"/>
      </rPr>
      <t xml:space="preserve">Atlantic Base Wash Systems Refurbishment
</t>
    </r>
    <r>
      <rPr>
        <sz val="8"/>
        <color rgb="FF000000"/>
        <rFont val="Calibri"/>
      </rPr>
      <t>STANDALONE</t>
    </r>
  </si>
  <si>
    <t>1134354</t>
  </si>
  <si>
    <r>
      <rPr>
        <b/>
        <sz val="10"/>
        <color rgb="FF000000"/>
        <rFont val="Calibri"/>
      </rPr>
      <t xml:space="preserve">Routine Facility Improvements 2021-22
</t>
    </r>
    <r>
      <rPr>
        <sz val="8"/>
        <color rgb="FF000000"/>
        <rFont val="Calibri"/>
      </rPr>
      <t>STANDALONE</t>
    </r>
  </si>
  <si>
    <t>1134363</t>
  </si>
  <si>
    <r>
      <rPr>
        <b/>
        <sz val="10"/>
        <color rgb="FF000000"/>
        <rFont val="Calibri"/>
      </rPr>
      <t xml:space="preserve">Heat, Ventilation and Air Replacement at East Base Operations
</t>
    </r>
    <r>
      <rPr>
        <sz val="8"/>
        <color rgb="FF000000"/>
        <rFont val="Calibri"/>
      </rPr>
      <t>STANDALONE</t>
    </r>
  </si>
  <si>
    <t>1134367</t>
  </si>
  <si>
    <r>
      <rPr>
        <b/>
        <sz val="10"/>
        <color rgb="FF000000"/>
        <rFont val="Calibri"/>
      </rPr>
      <t xml:space="preserve">Bus Lift Replacement at North Base
</t>
    </r>
    <r>
      <rPr>
        <sz val="8"/>
        <color rgb="FF000000"/>
        <rFont val="Calibri"/>
      </rPr>
      <t>STANDALONE</t>
    </r>
  </si>
  <si>
    <t>1134376</t>
  </si>
  <si>
    <r>
      <rPr>
        <b/>
        <sz val="10"/>
        <color rgb="FF000000"/>
        <rFont val="Calibri"/>
      </rPr>
      <t xml:space="preserve">Routine Building Envelope Program 2021-22
</t>
    </r>
    <r>
      <rPr>
        <sz val="8"/>
        <color rgb="FF000000"/>
        <rFont val="Calibri"/>
      </rPr>
      <t>STANDALONE</t>
    </r>
  </si>
  <si>
    <t>1134377</t>
  </si>
  <si>
    <r>
      <rPr>
        <b/>
        <sz val="10"/>
        <color rgb="FF000000"/>
        <rFont val="Calibri"/>
      </rPr>
      <t xml:space="preserve">Overall Fire System Replacement 2023-24
</t>
    </r>
    <r>
      <rPr>
        <sz val="8"/>
        <color rgb="FF000000"/>
        <rFont val="Calibri"/>
      </rPr>
      <t>STANDALONE</t>
    </r>
  </si>
  <si>
    <t>1134385</t>
  </si>
  <si>
    <r>
      <rPr>
        <b/>
        <sz val="10"/>
        <color rgb="FF000000"/>
        <rFont val="Calibri"/>
      </rPr>
      <t xml:space="preserve">Trolley Power Delivery System Replacement
</t>
    </r>
    <r>
      <rPr>
        <sz val="8"/>
        <color rgb="FF000000"/>
        <rFont val="Calibri"/>
      </rPr>
      <t>STANDALONE</t>
    </r>
  </si>
  <si>
    <t>1134387</t>
  </si>
  <si>
    <r>
      <rPr>
        <b/>
        <sz val="10"/>
        <color rgb="FF000000"/>
        <rFont val="Calibri"/>
      </rPr>
      <t xml:space="preserve">HASTUS Upgrade from 2022 Version
</t>
    </r>
    <r>
      <rPr>
        <sz val="8"/>
        <color rgb="FF000000"/>
        <rFont val="Calibri"/>
      </rPr>
      <t>STANDALONE</t>
    </r>
  </si>
  <si>
    <t>1134388</t>
  </si>
  <si>
    <r>
      <rPr>
        <b/>
        <sz val="10"/>
        <color rgb="FF000000"/>
        <rFont val="Calibri"/>
      </rPr>
      <t xml:space="preserve">Upgrade Transit On Board Systems 2021
</t>
    </r>
    <r>
      <rPr>
        <sz val="8"/>
        <color rgb="FF000000"/>
        <rFont val="Calibri"/>
      </rPr>
      <t>STANDALONE</t>
    </r>
  </si>
  <si>
    <t>1134391</t>
  </si>
  <si>
    <r>
      <rPr>
        <b/>
        <sz val="10"/>
        <color rgb="FF000000"/>
        <rFont val="Calibri"/>
      </rPr>
      <t xml:space="preserve">Transit Control Center System 2027
</t>
    </r>
    <r>
      <rPr>
        <sz val="8"/>
        <color rgb="FF000000"/>
        <rFont val="Calibri"/>
      </rPr>
      <t>STANDALONE</t>
    </r>
  </si>
  <si>
    <t>1134392</t>
  </si>
  <si>
    <r>
      <rPr>
        <b/>
        <sz val="10"/>
        <color rgb="FF000000"/>
        <rFont val="Calibri"/>
      </rPr>
      <t xml:space="preserve">Upgrade Transit Radio Network 2027
</t>
    </r>
    <r>
      <rPr>
        <sz val="8"/>
        <color rgb="FF000000"/>
        <rFont val="Calibri"/>
      </rPr>
      <t>STANDALONE</t>
    </r>
  </si>
  <si>
    <t>1139321</t>
  </si>
  <si>
    <r>
      <rPr>
        <b/>
        <sz val="10"/>
        <color rgb="FF000000"/>
        <rFont val="Calibri"/>
      </rPr>
      <t xml:space="preserve">Facility Condition Assessment 2025-27
</t>
    </r>
    <r>
      <rPr>
        <sz val="8"/>
        <color rgb="FF000000"/>
        <rFont val="Calibri"/>
      </rPr>
      <t>STANDALONE</t>
    </r>
  </si>
  <si>
    <t>1139322</t>
  </si>
  <si>
    <r>
      <rPr>
        <b/>
        <sz val="10"/>
        <color rgb="FF000000"/>
        <rFont val="Calibri"/>
      </rPr>
      <t xml:space="preserve">Emerald Gateway Property Lease
</t>
    </r>
    <r>
      <rPr>
        <sz val="8"/>
        <color rgb="FF000000"/>
        <rFont val="Calibri"/>
      </rPr>
      <t>STANDALONE</t>
    </r>
  </si>
  <si>
    <t>1139326</t>
  </si>
  <si>
    <r>
      <rPr>
        <b/>
        <sz val="10"/>
        <color rgb="FF000000"/>
        <rFont val="Calibri"/>
      </rPr>
      <t xml:space="preserve">Electric Vehicle Charging Program Budget
</t>
    </r>
    <r>
      <rPr>
        <sz val="8"/>
        <color rgb="FF000000"/>
        <rFont val="Calibri"/>
      </rPr>
      <t>PROGRAMMATIC</t>
    </r>
  </si>
  <si>
    <t>1139330</t>
  </si>
  <si>
    <r>
      <rPr>
        <b/>
        <sz val="10"/>
        <color rgb="FF000000"/>
        <rFont val="Calibri"/>
      </rPr>
      <t xml:space="preserve">Comfort Station Planning
</t>
    </r>
    <r>
      <rPr>
        <sz val="8"/>
        <color rgb="FF000000"/>
        <rFont val="Calibri"/>
      </rPr>
      <t>STANDALONE</t>
    </r>
  </si>
  <si>
    <t>1139338</t>
  </si>
  <si>
    <r>
      <rPr>
        <b/>
        <sz val="10"/>
        <color rgb="FF000000"/>
        <rFont val="Calibri"/>
      </rPr>
      <t xml:space="preserve">Construction Management Relocation
</t>
    </r>
    <r>
      <rPr>
        <sz val="8"/>
        <color rgb="FF000000"/>
        <rFont val="Calibri"/>
      </rPr>
      <t>STANDALONE</t>
    </r>
  </si>
  <si>
    <t>1139348</t>
  </si>
  <si>
    <r>
      <rPr>
        <b/>
        <sz val="10"/>
        <color rgb="FF000000"/>
        <rFont val="Calibri"/>
      </rPr>
      <t xml:space="preserve">Speed and Reliability for Service Restructure
</t>
    </r>
    <r>
      <rPr>
        <sz val="8"/>
        <color rgb="FF000000"/>
        <rFont val="Calibri"/>
      </rPr>
      <t>PROGRAMMATIC</t>
    </r>
  </si>
  <si>
    <t>1139349</t>
  </si>
  <si>
    <r>
      <rPr>
        <b/>
        <sz val="10"/>
        <color rgb="FF000000"/>
        <rFont val="Calibri"/>
      </rPr>
      <t xml:space="preserve">Asset Management System Replacement
</t>
    </r>
    <r>
      <rPr>
        <sz val="8"/>
        <color rgb="FF000000"/>
        <rFont val="Calibri"/>
      </rPr>
      <t>STANDALONE</t>
    </r>
  </si>
  <si>
    <t>1139360</t>
  </si>
  <si>
    <r>
      <rPr>
        <b/>
        <sz val="10"/>
        <color rgb="FF000000"/>
        <rFont val="Calibri"/>
      </rPr>
      <t xml:space="preserve">Incall Active Call Distribution
</t>
    </r>
    <r>
      <rPr>
        <sz val="8"/>
        <color rgb="FF000000"/>
        <rFont val="Calibri"/>
      </rPr>
      <t>STANDALONE</t>
    </r>
  </si>
  <si>
    <t>1139367</t>
  </si>
  <si>
    <r>
      <rPr>
        <b/>
        <sz val="10"/>
        <color rgb="FF000000"/>
        <rFont val="Calibri"/>
      </rPr>
      <t xml:space="preserve">Tukwila Base Bus Charging
</t>
    </r>
    <r>
      <rPr>
        <sz val="8"/>
        <color rgb="FF000000"/>
        <rFont val="Calibri"/>
      </rPr>
      <t>STANDALONE</t>
    </r>
  </si>
  <si>
    <t>1139372</t>
  </si>
  <si>
    <r>
      <rPr>
        <b/>
        <sz val="10"/>
        <color rgb="FF000000"/>
        <rFont val="Calibri"/>
      </rPr>
      <t xml:space="preserve">Bellevue Base Yard Light Replacement
</t>
    </r>
    <r>
      <rPr>
        <sz val="8"/>
        <color rgb="FF000000"/>
        <rFont val="Calibri"/>
      </rPr>
      <t>STANDALONE</t>
    </r>
  </si>
  <si>
    <t>1139373</t>
  </si>
  <si>
    <r>
      <rPr>
        <b/>
        <sz val="10"/>
        <color rgb="FF000000"/>
        <rFont val="Calibri"/>
      </rPr>
      <t xml:space="preserve">Sound Transit Federal Way Link Passenger Improvements
</t>
    </r>
    <r>
      <rPr>
        <sz val="8"/>
        <color rgb="FF000000"/>
        <rFont val="Calibri"/>
      </rPr>
      <t>STANDALONE</t>
    </r>
  </si>
  <si>
    <t>1139397</t>
  </si>
  <si>
    <r>
      <rPr>
        <b/>
        <sz val="10"/>
        <color rgb="FF000000"/>
        <rFont val="Calibri"/>
      </rPr>
      <t xml:space="preserve">Electrification Planning Report
</t>
    </r>
    <r>
      <rPr>
        <sz val="8"/>
        <color rgb="FF000000"/>
        <rFont val="Calibri"/>
      </rPr>
      <t>STANDALONE</t>
    </r>
  </si>
  <si>
    <t>1139398</t>
  </si>
  <si>
    <r>
      <rPr>
        <b/>
        <sz val="10"/>
        <color rgb="FF000000"/>
        <rFont val="Calibri"/>
      </rPr>
      <t xml:space="preserve">Transit Oriented Communities Planning
</t>
    </r>
    <r>
      <rPr>
        <sz val="8"/>
        <color rgb="FF000000"/>
        <rFont val="Calibri"/>
      </rPr>
      <t>PROGRAMMATIC</t>
    </r>
  </si>
  <si>
    <t>1139608</t>
  </si>
  <si>
    <r>
      <rPr>
        <b/>
        <sz val="10"/>
        <color rgb="FF000000"/>
        <rFont val="Calibri"/>
      </rPr>
      <t xml:space="preserve">Overall Building Envelope Replacement 2027-28
</t>
    </r>
    <r>
      <rPr>
        <sz val="8"/>
        <color rgb="FF000000"/>
        <rFont val="Calibri"/>
      </rPr>
      <t>STANDALONE</t>
    </r>
  </si>
  <si>
    <t>1141992</t>
  </si>
  <si>
    <r>
      <rPr>
        <b/>
        <sz val="10"/>
        <color rgb="FF000000"/>
        <rFont val="Calibri"/>
      </rPr>
      <t xml:space="preserve">East Branch of Riverton Creek Daylight
</t>
    </r>
    <r>
      <rPr>
        <sz val="8"/>
        <color rgb="FF000000"/>
        <rFont val="Calibri"/>
      </rPr>
      <t>STANDALONE</t>
    </r>
  </si>
  <si>
    <t>1141996</t>
  </si>
  <si>
    <r>
      <rPr>
        <b/>
        <sz val="10"/>
        <color rgb="FF000000"/>
        <rFont val="Calibri"/>
      </rPr>
      <t xml:space="preserve">Metro Facility Security Improvements Budget
</t>
    </r>
    <r>
      <rPr>
        <sz val="8"/>
        <color rgb="FF000000"/>
        <rFont val="Calibri"/>
      </rPr>
      <t>PROGRAMMATIC</t>
    </r>
  </si>
  <si>
    <t>1142000</t>
  </si>
  <si>
    <r>
      <rPr>
        <b/>
        <sz val="10"/>
        <color rgb="FF000000"/>
        <rFont val="Calibri"/>
      </rPr>
      <t xml:space="preserve">Rainier Vision Zero Trolley
</t>
    </r>
    <r>
      <rPr>
        <sz val="8"/>
        <color rgb="FF000000"/>
        <rFont val="Calibri"/>
      </rPr>
      <t>STANDALONE</t>
    </r>
  </si>
  <si>
    <t>1142080</t>
  </si>
  <si>
    <r>
      <rPr>
        <b/>
        <sz val="10"/>
        <color rgb="FF000000"/>
        <rFont val="Calibri"/>
      </rPr>
      <t xml:space="preserve">Contracted Services Electric Vehicle Base Planning
</t>
    </r>
    <r>
      <rPr>
        <sz val="8"/>
        <color rgb="FF000000"/>
        <rFont val="Calibri"/>
      </rPr>
      <t>STANDALONE</t>
    </r>
  </si>
  <si>
    <t>1142107</t>
  </si>
  <si>
    <r>
      <rPr>
        <b/>
        <sz val="10"/>
        <color rgb="FF000000"/>
        <rFont val="Calibri"/>
      </rPr>
      <t xml:space="preserve">Real Estate Opportunities Budget
</t>
    </r>
    <r>
      <rPr>
        <sz val="8"/>
        <color rgb="FF000000"/>
        <rFont val="Calibri"/>
      </rPr>
      <t>PROGRAMMATIC</t>
    </r>
  </si>
  <si>
    <t>1144041</t>
  </si>
  <si>
    <r>
      <rPr>
        <b/>
        <sz val="10"/>
        <color rgb="FF000000"/>
        <rFont val="Calibri"/>
      </rPr>
      <t xml:space="preserve">Non-revenue Vehicle Replcement 2023-24
</t>
    </r>
    <r>
      <rPr>
        <sz val="8"/>
        <color rgb="FF000000"/>
        <rFont val="Calibri"/>
      </rPr>
      <t>STANDALONE</t>
    </r>
  </si>
  <si>
    <t>1144059</t>
  </si>
  <si>
    <r>
      <rPr>
        <b/>
        <sz val="10"/>
        <color rgb="FF000000"/>
        <rFont val="Calibri"/>
      </rPr>
      <t xml:space="preserve">Metro Warehouse
</t>
    </r>
    <r>
      <rPr>
        <sz val="8"/>
        <color rgb="FF000000"/>
        <rFont val="Calibri"/>
      </rPr>
      <t>STANDALONE</t>
    </r>
  </si>
  <si>
    <t>1144064</t>
  </si>
  <si>
    <r>
      <rPr>
        <b/>
        <sz val="10"/>
        <color rgb="FF000000"/>
        <rFont val="Calibri"/>
      </rPr>
      <t xml:space="preserve">Greenwood Corridor Improvements
</t>
    </r>
    <r>
      <rPr>
        <sz val="8"/>
        <color rgb="FF000000"/>
        <rFont val="Calibri"/>
      </rPr>
      <t>STANDALONE</t>
    </r>
  </si>
  <si>
    <t>1144068</t>
  </si>
  <si>
    <r>
      <rPr>
        <b/>
        <sz val="10"/>
        <color rgb="FF000000"/>
        <rFont val="Calibri"/>
      </rPr>
      <t xml:space="preserve">Sound Transit Station Integration Planning Budget
</t>
    </r>
    <r>
      <rPr>
        <sz val="8"/>
        <color rgb="FF000000"/>
        <rFont val="Calibri"/>
      </rPr>
      <t>PROGRAMMATIC</t>
    </r>
  </si>
  <si>
    <t>1144069</t>
  </si>
  <si>
    <r>
      <rPr>
        <b/>
        <sz val="10"/>
        <color rgb="FF000000"/>
        <rFont val="Calibri"/>
      </rPr>
      <t xml:space="preserve">Regional Transit Integration Program Management Budget
</t>
    </r>
    <r>
      <rPr>
        <sz val="8"/>
        <color rgb="FF000000"/>
        <rFont val="Calibri"/>
      </rPr>
      <t>PROGRAMMATIC</t>
    </r>
  </si>
  <si>
    <t>1144070</t>
  </si>
  <si>
    <r>
      <rPr>
        <b/>
        <sz val="10"/>
        <color rgb="FF000000"/>
        <rFont val="Calibri"/>
      </rPr>
      <t xml:space="preserve">Routine Facility Improvement Budget
</t>
    </r>
    <r>
      <rPr>
        <sz val="8"/>
        <color rgb="FF000000"/>
        <rFont val="Calibri"/>
      </rPr>
      <t>PROGRAMMATIC</t>
    </r>
  </si>
  <si>
    <t>1144071</t>
  </si>
  <si>
    <r>
      <rPr>
        <b/>
        <sz val="10"/>
        <color rgb="FF000000"/>
        <rFont val="Calibri"/>
      </rPr>
      <t xml:space="preserve">Bus Stop Improvements Budget
</t>
    </r>
    <r>
      <rPr>
        <sz val="8"/>
        <color rgb="FF000000"/>
        <rFont val="Calibri"/>
      </rPr>
      <t>PROGRAMMATIC</t>
    </r>
  </si>
  <si>
    <t>1144072</t>
  </si>
  <si>
    <r>
      <rPr>
        <b/>
        <sz val="10"/>
        <color rgb="FF000000"/>
        <rFont val="Calibri"/>
      </rPr>
      <t xml:space="preserve">Non-revenue Vehicle Expansion Budget
</t>
    </r>
    <r>
      <rPr>
        <sz val="8"/>
        <color rgb="FF000000"/>
        <rFont val="Calibri"/>
      </rPr>
      <t>PROGRAMMATIC</t>
    </r>
  </si>
  <si>
    <t>1144076</t>
  </si>
  <si>
    <r>
      <rPr>
        <b/>
        <sz val="10"/>
        <color rgb="FF000000"/>
        <rFont val="Calibri"/>
      </rPr>
      <t xml:space="preserve">Mobility Hubs Access Planning Budget
</t>
    </r>
    <r>
      <rPr>
        <sz val="8"/>
        <color rgb="FF000000"/>
        <rFont val="Calibri"/>
      </rPr>
      <t>PROGRAMMATIC</t>
    </r>
  </si>
  <si>
    <t>1144078</t>
  </si>
  <si>
    <r>
      <rPr>
        <b/>
        <sz val="10"/>
        <color rgb="FF000000"/>
        <rFont val="Calibri"/>
      </rPr>
      <t xml:space="preserve">Spot Improvement Budget
</t>
    </r>
    <r>
      <rPr>
        <sz val="8"/>
        <color rgb="FF000000"/>
        <rFont val="Calibri"/>
      </rPr>
      <t>PROGRAMMATIC</t>
    </r>
  </si>
  <si>
    <t>1144080</t>
  </si>
  <si>
    <r>
      <rPr>
        <b/>
        <sz val="10"/>
        <color rgb="FF000000"/>
        <rFont val="Calibri"/>
      </rPr>
      <t xml:space="preserve">Trolley Planning Budget
</t>
    </r>
    <r>
      <rPr>
        <sz val="8"/>
        <color rgb="FF000000"/>
        <rFont val="Calibri"/>
      </rPr>
      <t>PROGRAMMATIC</t>
    </r>
  </si>
  <si>
    <t>1144081</t>
  </si>
  <si>
    <r>
      <rPr>
        <b/>
        <sz val="10"/>
        <color rgb="FF000000"/>
        <rFont val="Calibri"/>
      </rPr>
      <t xml:space="preserve">Routine Trolley Budget
</t>
    </r>
    <r>
      <rPr>
        <sz val="8"/>
        <color rgb="FF000000"/>
        <rFont val="Calibri"/>
      </rPr>
      <t>PROGRAMMATIC</t>
    </r>
  </si>
  <si>
    <t>1144088</t>
  </si>
  <si>
    <r>
      <rPr>
        <b/>
        <sz val="10"/>
        <color rgb="FF000000"/>
        <rFont val="Calibri"/>
      </rPr>
      <t xml:space="preserve">Countywide Layover Facilities Planning Budget
</t>
    </r>
    <r>
      <rPr>
        <sz val="8"/>
        <color rgb="FF000000"/>
        <rFont val="Calibri"/>
      </rPr>
      <t>PROGRAMMATIC</t>
    </r>
  </si>
  <si>
    <t>1144089</t>
  </si>
  <si>
    <r>
      <rPr>
        <b/>
        <sz val="10"/>
        <color rgb="FF000000"/>
        <rFont val="Calibri"/>
      </rPr>
      <t xml:space="preserve">Bike Pedestrian Site Improvement Budget
</t>
    </r>
    <r>
      <rPr>
        <sz val="8"/>
        <color rgb="FF000000"/>
        <rFont val="Calibri"/>
      </rPr>
      <t>PROGRAMMATIC</t>
    </r>
  </si>
  <si>
    <t>1144092</t>
  </si>
  <si>
    <r>
      <rPr>
        <b/>
        <sz val="10"/>
        <color rgb="FF000000"/>
        <rFont val="Calibri"/>
      </rPr>
      <t xml:space="preserve">Overall Industrial Waste System Replacement
</t>
    </r>
    <r>
      <rPr>
        <sz val="8"/>
        <color rgb="FF000000"/>
        <rFont val="Calibri"/>
      </rPr>
      <t>STANDALONE</t>
    </r>
  </si>
  <si>
    <t>1144093</t>
  </si>
  <si>
    <r>
      <rPr>
        <b/>
        <sz val="10"/>
        <color rgb="FF000000"/>
        <rFont val="Calibri"/>
      </rPr>
      <t xml:space="preserve">State Route 520 Portage Bay Bridge Roanoke Trolley
</t>
    </r>
    <r>
      <rPr>
        <sz val="8"/>
        <color rgb="FF000000"/>
        <rFont val="Calibri"/>
      </rPr>
      <t>STANDALONE</t>
    </r>
  </si>
  <si>
    <t>1144094</t>
  </si>
  <si>
    <r>
      <rPr>
        <b/>
        <sz val="10"/>
        <color rgb="FF000000"/>
        <rFont val="Calibri"/>
      </rPr>
      <t xml:space="preserve">Ryerson Base Operations Sewer Piping Replacement
</t>
    </r>
    <r>
      <rPr>
        <sz val="8"/>
        <color rgb="FF000000"/>
        <rFont val="Calibri"/>
      </rPr>
      <t>STANDALONE</t>
    </r>
  </si>
  <si>
    <t>1144095</t>
  </si>
  <si>
    <r>
      <rPr>
        <b/>
        <sz val="10"/>
        <color rgb="FF000000"/>
        <rFont val="Calibri"/>
      </rPr>
      <t xml:space="preserve">Central Base Parking Garage Gate and Arm Replacement
</t>
    </r>
    <r>
      <rPr>
        <sz val="8"/>
        <color rgb="FF000000"/>
        <rFont val="Calibri"/>
      </rPr>
      <t>STANDALONE</t>
    </r>
  </si>
  <si>
    <t>1144096</t>
  </si>
  <si>
    <r>
      <rPr>
        <b/>
        <sz val="10"/>
        <color rgb="FF000000"/>
        <rFont val="Calibri"/>
      </rPr>
      <t xml:space="preserve">Pier 48 Gangway Replacement
</t>
    </r>
    <r>
      <rPr>
        <sz val="8"/>
        <color rgb="FF000000"/>
        <rFont val="Calibri"/>
      </rPr>
      <t>STANDALONE</t>
    </r>
  </si>
  <si>
    <t>1144113</t>
  </si>
  <si>
    <r>
      <rPr>
        <b/>
        <sz val="10"/>
        <color rgb="FF000000"/>
        <rFont val="Calibri"/>
      </rPr>
      <t xml:space="preserve">Atlantic Base Traction Power Substation Replacement
</t>
    </r>
    <r>
      <rPr>
        <sz val="8"/>
        <color rgb="FF000000"/>
        <rFont val="Calibri"/>
      </rPr>
      <t>STANDALONE</t>
    </r>
  </si>
  <si>
    <t>1144116</t>
  </si>
  <si>
    <r>
      <rPr>
        <b/>
        <sz val="10"/>
        <color rgb="FF000000"/>
        <rFont val="Calibri"/>
      </rPr>
      <t xml:space="preserve">500kW Transit Power Substation State of Good Repair
</t>
    </r>
    <r>
      <rPr>
        <sz val="8"/>
        <color rgb="FF000000"/>
        <rFont val="Calibri"/>
      </rPr>
      <t>STANDALONE</t>
    </r>
  </si>
  <si>
    <t>1144117</t>
  </si>
  <si>
    <r>
      <rPr>
        <b/>
        <sz val="10"/>
        <color rgb="FF000000"/>
        <rFont val="Calibri"/>
      </rPr>
      <t xml:space="preserve">ORCA Enhancements
</t>
    </r>
    <r>
      <rPr>
        <sz val="8"/>
        <color rgb="FF000000"/>
        <rFont val="Calibri"/>
      </rPr>
      <t>STANDALONE</t>
    </r>
  </si>
  <si>
    <t>1144119</t>
  </si>
  <si>
    <r>
      <rPr>
        <b/>
        <sz val="10"/>
        <color rgb="FF000000"/>
        <rFont val="Calibri"/>
      </rPr>
      <t xml:space="preserve">Montlake Trolley Overhead Replacement
</t>
    </r>
    <r>
      <rPr>
        <sz val="8"/>
        <color rgb="FF000000"/>
        <rFont val="Calibri"/>
      </rPr>
      <t>STANDALONE</t>
    </r>
  </si>
  <si>
    <t>1144126</t>
  </si>
  <si>
    <r>
      <rPr>
        <b/>
        <sz val="10"/>
        <color rgb="FF000000"/>
        <rFont val="Calibri"/>
      </rPr>
      <t xml:space="preserve">Overall Park and Ride State of Good Repair 2023-2024
</t>
    </r>
    <r>
      <rPr>
        <sz val="8"/>
        <color rgb="FF000000"/>
        <rFont val="Calibri"/>
      </rPr>
      <t>STANDALONE</t>
    </r>
  </si>
  <si>
    <t>1144129</t>
  </si>
  <si>
    <r>
      <rPr>
        <b/>
        <sz val="10"/>
        <color rgb="FF000000"/>
        <rFont val="Calibri"/>
      </rPr>
      <t xml:space="preserve">Parking Program
</t>
    </r>
    <r>
      <rPr>
        <sz val="8"/>
        <color rgb="FF000000"/>
        <rFont val="Calibri"/>
      </rPr>
      <t>STANDALONE</t>
    </r>
  </si>
  <si>
    <t>1144130</t>
  </si>
  <si>
    <r>
      <rPr>
        <b/>
        <sz val="10"/>
        <color rgb="FF000000"/>
        <rFont val="Calibri"/>
      </rPr>
      <t xml:space="preserve">Open Trip Planner
</t>
    </r>
    <r>
      <rPr>
        <sz val="8"/>
        <color rgb="FF000000"/>
        <rFont val="Calibri"/>
      </rPr>
      <t>STANDALONE</t>
    </r>
  </si>
  <si>
    <t>1144132</t>
  </si>
  <si>
    <r>
      <rPr>
        <b/>
        <sz val="10"/>
        <color rgb="FF000000"/>
        <rFont val="Calibri"/>
      </rPr>
      <t xml:space="preserve">Transit Analysis Tool
</t>
    </r>
    <r>
      <rPr>
        <sz val="8"/>
        <color rgb="FF000000"/>
        <rFont val="Calibri"/>
      </rPr>
      <t>STANDALONE</t>
    </r>
  </si>
  <si>
    <t>1144133</t>
  </si>
  <si>
    <r>
      <rPr>
        <b/>
        <sz val="10"/>
        <color rgb="FF000000"/>
        <rFont val="Calibri"/>
      </rPr>
      <t xml:space="preserve">Transit Cellular System Refresh 2027
</t>
    </r>
    <r>
      <rPr>
        <sz val="8"/>
        <color rgb="FF000000"/>
        <rFont val="Calibri"/>
      </rPr>
      <t>STANDALONE</t>
    </r>
  </si>
  <si>
    <t>1144137</t>
  </si>
  <si>
    <r>
      <rPr>
        <b/>
        <sz val="10"/>
        <color rgb="FF000000"/>
        <rFont val="Calibri"/>
      </rPr>
      <t xml:space="preserve">Vanpool Improvements
</t>
    </r>
    <r>
      <rPr>
        <sz val="8"/>
        <color rgb="FF000000"/>
        <rFont val="Calibri"/>
      </rPr>
      <t>STANDALONE</t>
    </r>
  </si>
  <si>
    <t>1144138</t>
  </si>
  <si>
    <r>
      <rPr>
        <b/>
        <sz val="10"/>
        <color rgb="FF000000"/>
        <rFont val="Calibri"/>
      </rPr>
      <t xml:space="preserve">Destination Sign Programming
</t>
    </r>
    <r>
      <rPr>
        <sz val="8"/>
        <color rgb="FF000000"/>
        <rFont val="Calibri"/>
      </rPr>
      <t>STANDALONE</t>
    </r>
  </si>
  <si>
    <t>1144140</t>
  </si>
  <si>
    <r>
      <rPr>
        <b/>
        <sz val="10"/>
        <color rgb="FF000000"/>
        <rFont val="Calibri"/>
      </rPr>
      <t xml:space="preserve">Demand Response Operations Management
</t>
    </r>
    <r>
      <rPr>
        <sz val="8"/>
        <color rgb="FF000000"/>
        <rFont val="Calibri"/>
      </rPr>
      <t>STANDALONE</t>
    </r>
  </si>
  <si>
    <t>1144142</t>
  </si>
  <si>
    <r>
      <rPr>
        <b/>
        <sz val="10"/>
        <color rgb="FF000000"/>
        <rFont val="Calibri"/>
      </rPr>
      <t xml:space="preserve">Base Zero Emissions Infrastructure
</t>
    </r>
    <r>
      <rPr>
        <sz val="8"/>
        <color rgb="FF000000"/>
        <rFont val="Calibri"/>
      </rPr>
      <t>TDC BASE CHRGNG PRG BUD</t>
    </r>
  </si>
  <si>
    <t>1144160</t>
  </si>
  <si>
    <r>
      <rPr>
        <b/>
        <sz val="10"/>
        <color rgb="FF000000"/>
        <rFont val="Calibri"/>
      </rPr>
      <t xml:space="preserve">Trolley Utilization Planning
</t>
    </r>
    <r>
      <rPr>
        <sz val="8"/>
        <color rgb="FF000000"/>
        <rFont val="Calibri"/>
      </rPr>
      <t>STANDALONE</t>
    </r>
  </si>
  <si>
    <t>1144177</t>
  </si>
  <si>
    <r>
      <rPr>
        <b/>
        <sz val="10"/>
        <color rgb="FF000000"/>
        <rFont val="Calibri"/>
      </rPr>
      <t xml:space="preserve">Trolley Utilization Improvements
</t>
    </r>
    <r>
      <rPr>
        <sz val="8"/>
        <color rgb="FF000000"/>
        <rFont val="Calibri"/>
      </rPr>
      <t>STANDALONE</t>
    </r>
  </si>
  <si>
    <t>1144178</t>
  </si>
  <si>
    <r>
      <rPr>
        <b/>
        <sz val="10"/>
        <color rgb="FF000000"/>
        <rFont val="Calibri"/>
      </rPr>
      <t xml:space="preserve">Facility Condition Assessment 2027-2028
</t>
    </r>
    <r>
      <rPr>
        <sz val="8"/>
        <color rgb="FF000000"/>
        <rFont val="Calibri"/>
      </rPr>
      <t>STANDALONE</t>
    </r>
  </si>
  <si>
    <t>1144179</t>
  </si>
  <si>
    <r>
      <rPr>
        <b/>
        <sz val="10"/>
        <color rgb="FF000000"/>
        <rFont val="Calibri"/>
      </rPr>
      <t xml:space="preserve">State of Good Repair Program Management 2027-2028
</t>
    </r>
    <r>
      <rPr>
        <sz val="8"/>
        <color rgb="FF000000"/>
        <rFont val="Calibri"/>
      </rPr>
      <t>STANDALONE</t>
    </r>
  </si>
  <si>
    <t>1144180</t>
  </si>
  <si>
    <r>
      <rPr>
        <b/>
        <sz val="10"/>
        <color rgb="FF000000"/>
        <rFont val="Calibri"/>
      </rPr>
      <t xml:space="preserve">Shelter Refurbishment 2028-2029
</t>
    </r>
    <r>
      <rPr>
        <sz val="8"/>
        <color rgb="FF000000"/>
        <rFont val="Calibri"/>
      </rPr>
      <t>STANDALONE</t>
    </r>
  </si>
  <si>
    <t>1144183</t>
  </si>
  <si>
    <r>
      <rPr>
        <b/>
        <sz val="10"/>
        <color rgb="FF000000"/>
        <rFont val="Calibri"/>
      </rPr>
      <t xml:space="preserve">Minor Equipment Replacement 2027-2028
</t>
    </r>
    <r>
      <rPr>
        <sz val="8"/>
        <color rgb="FF000000"/>
        <rFont val="Calibri"/>
      </rPr>
      <t>STANDALONE</t>
    </r>
  </si>
  <si>
    <t>1144185</t>
  </si>
  <si>
    <r>
      <rPr>
        <b/>
        <sz val="10"/>
        <color rgb="FF000000"/>
        <rFont val="Calibri"/>
      </rPr>
      <t xml:space="preserve">Trolley Poles 2028-2029
</t>
    </r>
    <r>
      <rPr>
        <sz val="8"/>
        <color rgb="FF000000"/>
        <rFont val="Calibri"/>
      </rPr>
      <t>STANDALONE</t>
    </r>
  </si>
  <si>
    <t>1144186</t>
  </si>
  <si>
    <r>
      <rPr>
        <b/>
        <sz val="10"/>
        <color rgb="FF000000"/>
        <rFont val="Calibri"/>
      </rPr>
      <t xml:space="preserve">Trolley Overhead Switches 2028-2029
</t>
    </r>
    <r>
      <rPr>
        <sz val="8"/>
        <color rgb="FF000000"/>
        <rFont val="Calibri"/>
      </rPr>
      <t>STANDALONE</t>
    </r>
  </si>
  <si>
    <t>1144188</t>
  </si>
  <si>
    <r>
      <rPr>
        <b/>
        <sz val="10"/>
        <color rgb="FF000000"/>
        <rFont val="Calibri"/>
      </rPr>
      <t xml:space="preserve">Fixed Assets Capital Outlay 2025-27
</t>
    </r>
    <r>
      <rPr>
        <sz val="8"/>
        <color rgb="FF000000"/>
        <rFont val="Calibri"/>
      </rPr>
      <t>STANDALONE</t>
    </r>
  </si>
  <si>
    <t>1144189</t>
  </si>
  <si>
    <r>
      <rPr>
        <b/>
        <sz val="10"/>
        <color rgb="FF000000"/>
        <rFont val="Calibri"/>
      </rPr>
      <t xml:space="preserve">Fixed Assets Capital Outlay 2028-2029
</t>
    </r>
    <r>
      <rPr>
        <sz val="8"/>
        <color rgb="FF000000"/>
        <rFont val="Calibri"/>
      </rPr>
      <t>STANDALONE</t>
    </r>
  </si>
  <si>
    <t>1144193</t>
  </si>
  <si>
    <r>
      <rPr>
        <b/>
        <sz val="10"/>
        <color rgb="FF000000"/>
        <rFont val="Calibri"/>
      </rPr>
      <t xml:space="preserve">Central Atlantic Power State of Good Repair
</t>
    </r>
    <r>
      <rPr>
        <sz val="8"/>
        <color rgb="FF000000"/>
        <rFont val="Calibri"/>
      </rPr>
      <t>STANDALONE</t>
    </r>
  </si>
  <si>
    <t>1144194</t>
  </si>
  <si>
    <r>
      <rPr>
        <b/>
        <sz val="10"/>
        <color rgb="FF000000"/>
        <rFont val="Calibri"/>
      </rPr>
      <t xml:space="preserve">Collins Traction Power Substation Switchgear
</t>
    </r>
    <r>
      <rPr>
        <sz val="8"/>
        <color rgb="FF000000"/>
        <rFont val="Calibri"/>
      </rPr>
      <t>STANDALONE</t>
    </r>
  </si>
  <si>
    <t>1144196</t>
  </si>
  <si>
    <r>
      <rPr>
        <b/>
        <sz val="10"/>
        <color rgb="FF000000"/>
        <rFont val="Calibri"/>
      </rPr>
      <t xml:space="preserve">Broad Street Traction Power Substation Switchgear
</t>
    </r>
    <r>
      <rPr>
        <sz val="8"/>
        <color rgb="FF000000"/>
        <rFont val="Calibri"/>
      </rPr>
      <t>STANDALONE</t>
    </r>
  </si>
  <si>
    <t>1145376</t>
  </si>
  <si>
    <r>
      <rPr>
        <b/>
        <sz val="10"/>
        <color rgb="FF000000"/>
        <rFont val="Calibri"/>
      </rPr>
      <t xml:space="preserve">TDC REGIONAL TRANSIT CONNECTIVITY BUDGET
</t>
    </r>
    <r>
      <rPr>
        <sz val="8"/>
        <color rgb="FF000000"/>
        <rFont val="Calibri"/>
      </rPr>
      <t>PROGRAMMATIC</t>
    </r>
  </si>
  <si>
    <t>1148252</t>
  </si>
  <si>
    <r>
      <rPr>
        <b/>
        <sz val="10"/>
        <color rgb="FF000000"/>
        <rFont val="Calibri"/>
      </rPr>
      <t xml:space="preserve">State of Good Repair Management 2030-31
</t>
    </r>
    <r>
      <rPr>
        <sz val="8"/>
        <color rgb="FF000000"/>
        <rFont val="Calibri"/>
      </rPr>
      <t>STANDALONE</t>
    </r>
  </si>
  <si>
    <t>1148269</t>
  </si>
  <si>
    <r>
      <rPr>
        <b/>
        <sz val="10"/>
        <color rgb="FF000000"/>
        <rFont val="Calibri"/>
      </rPr>
      <t xml:space="preserve">Overall Elevator Refurbishment
</t>
    </r>
    <r>
      <rPr>
        <sz val="8"/>
        <color rgb="FF000000"/>
        <rFont val="Calibri"/>
      </rPr>
      <t>STANDALONE</t>
    </r>
  </si>
  <si>
    <t>1148272</t>
  </si>
  <si>
    <r>
      <rPr>
        <b/>
        <sz val="10"/>
        <color rgb="FF000000"/>
        <rFont val="Calibri"/>
      </rPr>
      <t xml:space="preserve">Pier 50 Float Expansion
</t>
    </r>
    <r>
      <rPr>
        <sz val="8"/>
        <color rgb="FF000000"/>
        <rFont val="Calibri"/>
      </rPr>
      <t>STANDALONE</t>
    </r>
  </si>
  <si>
    <t>1148276</t>
  </si>
  <si>
    <r>
      <rPr>
        <b/>
        <sz val="10"/>
        <color rgb="FF000000"/>
        <rFont val="Calibri"/>
      </rPr>
      <t xml:space="preserve">Leased Property Permanent Facility
</t>
    </r>
    <r>
      <rPr>
        <sz val="8"/>
        <color rgb="FF000000"/>
        <rFont val="Calibri"/>
      </rPr>
      <t>STANDALONE</t>
    </r>
  </si>
  <si>
    <t>1148277</t>
  </si>
  <si>
    <r>
      <rPr>
        <b/>
        <sz val="10"/>
        <color rgb="FF000000"/>
        <rFont val="Calibri"/>
      </rPr>
      <t xml:space="preserve">Major Equipment Replacement 2028-29
</t>
    </r>
    <r>
      <rPr>
        <sz val="8"/>
        <color rgb="FF000000"/>
        <rFont val="Calibri"/>
      </rPr>
      <t>STANDALONE</t>
    </r>
  </si>
  <si>
    <t>1148279</t>
  </si>
  <si>
    <r>
      <rPr>
        <b/>
        <sz val="10"/>
        <color rgb="FF000000"/>
        <rFont val="Calibri"/>
      </rPr>
      <t xml:space="preserve">Major Equipment Replacement 2030-31
</t>
    </r>
    <r>
      <rPr>
        <sz val="8"/>
        <color rgb="FF000000"/>
        <rFont val="Calibri"/>
      </rPr>
      <t>STANDALONE</t>
    </r>
  </si>
  <si>
    <t>1148282</t>
  </si>
  <si>
    <r>
      <rPr>
        <b/>
        <sz val="10"/>
        <color rgb="FF000000"/>
        <rFont val="Calibri"/>
      </rPr>
      <t xml:space="preserve">Sound Transit West Seattle Link Passenger Improvements
</t>
    </r>
    <r>
      <rPr>
        <sz val="8"/>
        <color rgb="FF000000"/>
        <rFont val="Calibri"/>
      </rPr>
      <t>STANDALONE</t>
    </r>
  </si>
  <si>
    <t>1148283</t>
  </si>
  <si>
    <r>
      <rPr>
        <b/>
        <sz val="10"/>
        <color rgb="FF000000"/>
        <rFont val="Calibri"/>
      </rPr>
      <t xml:space="preserve">Sound Transit West Seattle Link Partnership
</t>
    </r>
    <r>
      <rPr>
        <sz val="8"/>
        <color rgb="FF000000"/>
        <rFont val="Calibri"/>
      </rPr>
      <t>STANDALONE</t>
    </r>
  </si>
  <si>
    <t>1148284</t>
  </si>
  <si>
    <r>
      <rPr>
        <b/>
        <sz val="10"/>
        <color rgb="FF000000"/>
        <rFont val="Calibri"/>
      </rPr>
      <t xml:space="preserve">Sound Transit Bellevue Transit Center Passenger Improvements Partnership
</t>
    </r>
    <r>
      <rPr>
        <sz val="8"/>
        <color rgb="FF000000"/>
        <rFont val="Calibri"/>
      </rPr>
      <t>STANDALONE</t>
    </r>
  </si>
  <si>
    <t>1148285</t>
  </si>
  <si>
    <r>
      <rPr>
        <b/>
        <sz val="10"/>
        <color rgb="FF000000"/>
        <rFont val="Calibri"/>
      </rPr>
      <t xml:space="preserve">Furniture Replacement 2028-29
</t>
    </r>
    <r>
      <rPr>
        <sz val="8"/>
        <color rgb="FF000000"/>
        <rFont val="Calibri"/>
      </rPr>
      <t>STANDALONE</t>
    </r>
  </si>
  <si>
    <t>1148287</t>
  </si>
  <si>
    <r>
      <rPr>
        <b/>
        <sz val="10"/>
        <color rgb="FF000000"/>
        <rFont val="Calibri"/>
      </rPr>
      <t xml:space="preserve">Facility Condition Assessment 2030-31
</t>
    </r>
    <r>
      <rPr>
        <sz val="8"/>
        <color rgb="FF000000"/>
        <rFont val="Calibri"/>
      </rPr>
      <t>STANDALONE</t>
    </r>
  </si>
  <si>
    <t>1148288</t>
  </si>
  <si>
    <r>
      <rPr>
        <b/>
        <sz val="10"/>
        <color rgb="FF000000"/>
        <rFont val="Calibri"/>
      </rPr>
      <t xml:space="preserve">Minor Equipment Replacement 2030-31
</t>
    </r>
    <r>
      <rPr>
        <sz val="8"/>
        <color rgb="FF000000"/>
        <rFont val="Calibri"/>
      </rPr>
      <t>STANDALONE</t>
    </r>
  </si>
  <si>
    <t>1148289</t>
  </si>
  <si>
    <r>
      <rPr>
        <b/>
        <sz val="10"/>
        <color rgb="FF000000"/>
        <rFont val="Calibri"/>
      </rPr>
      <t xml:space="preserve">Facilities Capital Outlay 2030-31
</t>
    </r>
    <r>
      <rPr>
        <sz val="8"/>
        <color rgb="FF000000"/>
        <rFont val="Calibri"/>
      </rPr>
      <t>STANDALONE</t>
    </r>
  </si>
  <si>
    <t>1148290</t>
  </si>
  <si>
    <r>
      <rPr>
        <b/>
        <sz val="10"/>
        <color rgb="FF000000"/>
        <rFont val="Calibri"/>
      </rPr>
      <t xml:space="preserve">Shelter Refurbishment 2030-31
</t>
    </r>
    <r>
      <rPr>
        <sz val="8"/>
        <color rgb="FF000000"/>
        <rFont val="Calibri"/>
      </rPr>
      <t>STANDALONE</t>
    </r>
  </si>
  <si>
    <t>1148291</t>
  </si>
  <si>
    <r>
      <rPr>
        <b/>
        <sz val="10"/>
        <color rgb="FF000000"/>
        <rFont val="Calibri"/>
      </rPr>
      <t xml:space="preserve">Furniture Replacement 2030-31
</t>
    </r>
    <r>
      <rPr>
        <sz val="8"/>
        <color rgb="FF000000"/>
        <rFont val="Calibri"/>
      </rPr>
      <t>STANDALONE</t>
    </r>
  </si>
  <si>
    <t>1148292</t>
  </si>
  <si>
    <r>
      <rPr>
        <b/>
        <sz val="10"/>
        <color rgb="FF000000"/>
        <rFont val="Calibri"/>
      </rPr>
      <t xml:space="preserve">Comfort Station Budget
</t>
    </r>
    <r>
      <rPr>
        <sz val="8"/>
        <color rgb="FF000000"/>
        <rFont val="Calibri"/>
      </rPr>
      <t>PROGRAMMATIC</t>
    </r>
  </si>
  <si>
    <t>1148293</t>
  </si>
  <si>
    <r>
      <rPr>
        <b/>
        <sz val="10"/>
        <color rgb="FF000000"/>
        <rFont val="Calibri"/>
      </rPr>
      <t xml:space="preserve">Trolley Poles 2030-31
</t>
    </r>
    <r>
      <rPr>
        <sz val="8"/>
        <color rgb="FF000000"/>
        <rFont val="Calibri"/>
      </rPr>
      <t>STANDALONE</t>
    </r>
  </si>
  <si>
    <t>1148295</t>
  </si>
  <si>
    <r>
      <rPr>
        <b/>
        <sz val="10"/>
        <color rgb="FF000000"/>
        <rFont val="Calibri"/>
      </rPr>
      <t xml:space="preserve">State of Good Repair Unforseen Budget
</t>
    </r>
    <r>
      <rPr>
        <sz val="8"/>
        <color rgb="FF000000"/>
        <rFont val="Calibri"/>
      </rPr>
      <t>PROGRAMMATIC</t>
    </r>
  </si>
  <si>
    <t>1148296</t>
  </si>
  <si>
    <r>
      <rPr>
        <b/>
        <sz val="10"/>
        <color rgb="FF000000"/>
        <rFont val="Calibri"/>
      </rPr>
      <t xml:space="preserve">Trolley Overhead Switches 2030-31
</t>
    </r>
    <r>
      <rPr>
        <sz val="8"/>
        <color rgb="FF000000"/>
        <rFont val="Calibri"/>
      </rPr>
      <t>STANDALONE</t>
    </r>
  </si>
  <si>
    <t>1148297</t>
  </si>
  <si>
    <r>
      <rPr>
        <b/>
        <sz val="10"/>
        <color rgb="FF000000"/>
        <rFont val="Calibri"/>
      </rPr>
      <t xml:space="preserve">Routine Pavement Repair 2030-31
</t>
    </r>
    <r>
      <rPr>
        <sz val="8"/>
        <color rgb="FF000000"/>
        <rFont val="Calibri"/>
      </rPr>
      <t>STANDALONE</t>
    </r>
  </si>
  <si>
    <t>1148299</t>
  </si>
  <si>
    <r>
      <rPr>
        <b/>
        <sz val="10"/>
        <color rgb="FF000000"/>
        <rFont val="Calibri"/>
      </rPr>
      <t xml:space="preserve">Routine Pavement Repair 2028-29
</t>
    </r>
    <r>
      <rPr>
        <sz val="8"/>
        <color rgb="FF000000"/>
        <rFont val="Calibri"/>
      </rPr>
      <t>STANDALONE</t>
    </r>
  </si>
  <si>
    <t>1148308</t>
  </si>
  <si>
    <r>
      <rPr>
        <b/>
        <sz val="10"/>
        <color rgb="FF000000"/>
        <rFont val="Calibri"/>
      </rPr>
      <t xml:space="preserve">Customer Relationship Management (CRM) Refresh
</t>
    </r>
    <r>
      <rPr>
        <sz val="8"/>
        <color rgb="FF000000"/>
        <rFont val="Calibri"/>
      </rPr>
      <t>STANDALONE</t>
    </r>
  </si>
  <si>
    <t>1148315</t>
  </si>
  <si>
    <r>
      <rPr>
        <b/>
        <sz val="10"/>
        <color rgb="FF000000"/>
        <rFont val="Calibri"/>
      </rPr>
      <t xml:space="preserve">Clean Buildings Compliance
</t>
    </r>
    <r>
      <rPr>
        <sz val="8"/>
        <color rgb="FF000000"/>
        <rFont val="Calibri"/>
      </rPr>
      <t>PROGRAMMATIC</t>
    </r>
  </si>
  <si>
    <t>1148316</t>
  </si>
  <si>
    <r>
      <rPr>
        <b/>
        <sz val="10"/>
        <color rgb="FF000000"/>
        <rFont val="Calibri"/>
      </rPr>
      <t xml:space="preserve">Non Revenue Vehicle Replacement Budget
</t>
    </r>
    <r>
      <rPr>
        <sz val="8"/>
        <color rgb="FF000000"/>
        <rFont val="Calibri"/>
      </rPr>
      <t>PROGRAMMATIC</t>
    </r>
  </si>
  <si>
    <t>1148352</t>
  </si>
  <si>
    <r>
      <rPr>
        <b/>
        <sz val="10"/>
        <color rgb="FF000000"/>
        <rFont val="Calibri"/>
      </rPr>
      <t xml:space="preserve">Safe Routes to Transit Planning Budget
</t>
    </r>
    <r>
      <rPr>
        <sz val="8"/>
        <color rgb="FF000000"/>
        <rFont val="Calibri"/>
      </rPr>
      <t>PROGRAMMATIC</t>
    </r>
  </si>
  <si>
    <t>1150675</t>
  </si>
  <si>
    <r>
      <rPr>
        <b/>
        <sz val="10"/>
        <color rgb="FF000000"/>
        <rFont val="Calibri"/>
      </rPr>
      <t xml:space="preserve">Operational Capacity Growth Re-Alignment Planning
</t>
    </r>
    <r>
      <rPr>
        <sz val="8"/>
        <color rgb="FF000000"/>
        <rFont val="Calibri"/>
      </rPr>
      <t>STANDALONE</t>
    </r>
  </si>
  <si>
    <t>1150676</t>
  </si>
  <si>
    <r>
      <rPr>
        <b/>
        <sz val="10"/>
        <color rgb="FF000000"/>
        <rFont val="Calibri"/>
      </rPr>
      <t xml:space="preserve">Sound Transit and Boeing Infill Partnership
</t>
    </r>
    <r>
      <rPr>
        <sz val="8"/>
        <color rgb="FF000000"/>
        <rFont val="Calibri"/>
      </rPr>
      <t>STANDALONE</t>
    </r>
  </si>
  <si>
    <t>1150677</t>
  </si>
  <si>
    <r>
      <rPr>
        <b/>
        <sz val="10"/>
        <color rgb="FF000000"/>
        <rFont val="Calibri"/>
      </rPr>
      <t xml:space="preserve">Downtown Renton Transit Center De-Commissioning
</t>
    </r>
    <r>
      <rPr>
        <sz val="8"/>
        <color rgb="FF000000"/>
        <rFont val="Calibri"/>
      </rPr>
      <t>STANDALONE</t>
    </r>
  </si>
  <si>
    <t>1150678</t>
  </si>
  <si>
    <r>
      <rPr>
        <b/>
        <sz val="10"/>
        <color rgb="FF000000"/>
        <rFont val="Calibri"/>
      </rPr>
      <t xml:space="preserve">4th Avenue South Passenger Improvements
</t>
    </r>
    <r>
      <rPr>
        <sz val="8"/>
        <color rgb="FF000000"/>
        <rFont val="Calibri"/>
      </rPr>
      <t>STANDALONE</t>
    </r>
  </si>
  <si>
    <t>1150679</t>
  </si>
  <si>
    <r>
      <rPr>
        <b/>
        <sz val="10"/>
        <color rgb="FF000000"/>
        <rFont val="Calibri"/>
      </rPr>
      <t xml:space="preserve">Fire Piping Replacement
</t>
    </r>
    <r>
      <rPr>
        <sz val="8"/>
        <color rgb="FF000000"/>
        <rFont val="Calibri"/>
      </rPr>
      <t>STANDALONE</t>
    </r>
  </si>
  <si>
    <t>1150680</t>
  </si>
  <si>
    <r>
      <rPr>
        <b/>
        <sz val="10"/>
        <color rgb="FF000000"/>
        <rFont val="Calibri"/>
      </rPr>
      <t xml:space="preserve">Hostler Shack Refurbishment
</t>
    </r>
    <r>
      <rPr>
        <sz val="8"/>
        <color rgb="FF000000"/>
        <rFont val="Calibri"/>
      </rPr>
      <t>STANDALONE</t>
    </r>
  </si>
  <si>
    <t>1150681</t>
  </si>
  <si>
    <r>
      <rPr>
        <b/>
        <sz val="10"/>
        <color rgb="FF000000"/>
        <rFont val="Calibri"/>
      </rPr>
      <t xml:space="preserve">Pier 48 Main Barge Heating, Ventilation and Air Conditioning System Replacement
</t>
    </r>
    <r>
      <rPr>
        <sz val="8"/>
        <color rgb="FF000000"/>
        <rFont val="Calibri"/>
      </rPr>
      <t>STANDALONE</t>
    </r>
  </si>
  <si>
    <t>1150682</t>
  </si>
  <si>
    <r>
      <rPr>
        <b/>
        <sz val="10"/>
        <color rgb="FF000000"/>
        <rFont val="Calibri"/>
      </rPr>
      <t xml:space="preserve">Pier 50 Piling Retrofit
</t>
    </r>
    <r>
      <rPr>
        <sz val="8"/>
        <color rgb="FF000000"/>
        <rFont val="Calibri"/>
      </rPr>
      <t>STANDALONE</t>
    </r>
  </si>
  <si>
    <t>1150683</t>
  </si>
  <si>
    <r>
      <rPr>
        <b/>
        <sz val="10"/>
        <color rgb="FF000000"/>
        <rFont val="Calibri"/>
      </rPr>
      <t xml:space="preserve">Component Supply Center INDUS Wastewater System Deployment
</t>
    </r>
    <r>
      <rPr>
        <sz val="8"/>
        <color rgb="FF000000"/>
        <rFont val="Calibri"/>
      </rPr>
      <t>STANDALONE</t>
    </r>
  </si>
  <si>
    <t>1150684</t>
  </si>
  <si>
    <r>
      <rPr>
        <b/>
        <sz val="10"/>
        <color rgb="FF000000"/>
        <rFont val="Calibri"/>
      </rPr>
      <t xml:space="preserve">OA Wastewater
</t>
    </r>
    <r>
      <rPr>
        <sz val="8"/>
        <color rgb="FF000000"/>
        <rFont val="Calibri"/>
      </rPr>
      <t>STANDALONE</t>
    </r>
  </si>
  <si>
    <t>1150685</t>
  </si>
  <si>
    <r>
      <rPr>
        <b/>
        <sz val="10"/>
        <color rgb="FF000000"/>
        <rFont val="Calibri"/>
      </rPr>
      <t xml:space="preserve">Zero Emission Support Facility Improvements
</t>
    </r>
    <r>
      <rPr>
        <sz val="8"/>
        <color rgb="FF000000"/>
        <rFont val="Calibri"/>
      </rPr>
      <t>STANDALONE</t>
    </r>
  </si>
  <si>
    <t>1150686</t>
  </si>
  <si>
    <r>
      <rPr>
        <b/>
        <sz val="10"/>
        <color rgb="FF000000"/>
        <rFont val="Calibri"/>
      </rPr>
      <t xml:space="preserve">Customer Response Application
</t>
    </r>
    <r>
      <rPr>
        <sz val="8"/>
        <color rgb="FF000000"/>
        <rFont val="Calibri"/>
      </rPr>
      <t>STANDALONE</t>
    </r>
  </si>
  <si>
    <t>1150687</t>
  </si>
  <si>
    <r>
      <rPr>
        <b/>
        <sz val="10"/>
        <color rgb="FF000000"/>
        <rFont val="Calibri"/>
      </rPr>
      <t xml:space="preserve">Interior Bus Signage
</t>
    </r>
    <r>
      <rPr>
        <sz val="8"/>
        <color rgb="FF000000"/>
        <rFont val="Calibri"/>
      </rPr>
      <t>STANDALONE</t>
    </r>
  </si>
  <si>
    <t>1150688</t>
  </si>
  <si>
    <r>
      <rPr>
        <b/>
        <sz val="10"/>
        <color rgb="FF000000"/>
        <rFont val="Calibri"/>
      </rPr>
      <t xml:space="preserve">Network Architecture Upgrade
</t>
    </r>
    <r>
      <rPr>
        <sz val="8"/>
        <color rgb="FF000000"/>
        <rFont val="Calibri"/>
      </rPr>
      <t>STANDALONE</t>
    </r>
  </si>
  <si>
    <t>1150689</t>
  </si>
  <si>
    <r>
      <rPr>
        <b/>
        <sz val="10"/>
        <color rgb="FF000000"/>
        <rFont val="Calibri"/>
      </rPr>
      <t xml:space="preserve">Construction Management System
</t>
    </r>
    <r>
      <rPr>
        <sz val="8"/>
        <color rgb="FF000000"/>
        <rFont val="Calibri"/>
      </rPr>
      <t>STANDALONE</t>
    </r>
  </si>
  <si>
    <t>1150690</t>
  </si>
  <si>
    <r>
      <rPr>
        <b/>
        <sz val="10"/>
        <color rgb="FF000000"/>
        <rFont val="Calibri"/>
      </rPr>
      <t xml:space="preserve">Power Infrastructure Monitoring System
</t>
    </r>
    <r>
      <rPr>
        <sz val="8"/>
        <color rgb="FF000000"/>
        <rFont val="Calibri"/>
      </rPr>
      <t>STANDALONE</t>
    </r>
  </si>
  <si>
    <t>1150691</t>
  </si>
  <si>
    <r>
      <rPr>
        <b/>
        <sz val="10"/>
        <color rgb="FF000000"/>
        <rFont val="Calibri"/>
      </rPr>
      <t xml:space="preserve">Artificial Intelligence Weapon Detection
</t>
    </r>
    <r>
      <rPr>
        <sz val="8"/>
        <color rgb="FF000000"/>
        <rFont val="Calibri"/>
      </rPr>
      <t>STANDALONE</t>
    </r>
  </si>
  <si>
    <t>1150692</t>
  </si>
  <si>
    <r>
      <rPr>
        <b/>
        <sz val="10"/>
        <color rgb="FF000000"/>
        <rFont val="Calibri"/>
      </rPr>
      <t xml:space="preserve">COPILOT PC Upgrades
</t>
    </r>
    <r>
      <rPr>
        <sz val="8"/>
        <color rgb="FF000000"/>
        <rFont val="Calibri"/>
      </rPr>
      <t>STANDALONE</t>
    </r>
  </si>
  <si>
    <t>1150693</t>
  </si>
  <si>
    <r>
      <rPr>
        <b/>
        <sz val="10"/>
        <color rgb="FF000000"/>
        <rFont val="Calibri"/>
      </rPr>
      <t xml:space="preserve">Operations Runcard Upgrade
</t>
    </r>
    <r>
      <rPr>
        <sz val="8"/>
        <color rgb="FF000000"/>
        <rFont val="Calibri"/>
      </rPr>
      <t>STANDALONE</t>
    </r>
  </si>
  <si>
    <t>1150694</t>
  </si>
  <si>
    <r>
      <rPr>
        <b/>
        <sz val="10"/>
        <color rgb="FF000000"/>
        <rFont val="Calibri"/>
      </rPr>
      <t xml:space="preserve">Computer-Aided Dispatch/Automatic Vehicle Location for Light Rail
</t>
    </r>
    <r>
      <rPr>
        <sz val="8"/>
        <color rgb="FF000000"/>
        <rFont val="Calibri"/>
      </rPr>
      <t>STANDALONE</t>
    </r>
  </si>
  <si>
    <t>1150695</t>
  </si>
  <si>
    <r>
      <rPr>
        <b/>
        <sz val="10"/>
        <color rgb="FF000000"/>
        <rFont val="Calibri"/>
      </rPr>
      <t xml:space="preserve">Operations First Line Management
</t>
    </r>
    <r>
      <rPr>
        <sz val="8"/>
        <color rgb="FF000000"/>
        <rFont val="Calibri"/>
      </rPr>
      <t>STANDALONE</t>
    </r>
  </si>
  <si>
    <t>1150696</t>
  </si>
  <si>
    <r>
      <rPr>
        <b/>
        <sz val="10"/>
        <color rgb="FF000000"/>
        <rFont val="Calibri"/>
      </rPr>
      <t xml:space="preserve">Computer-Aided Dispatch/Automatic Vehicle Location System Replacement Planning
</t>
    </r>
    <r>
      <rPr>
        <sz val="8"/>
        <color rgb="FF000000"/>
        <rFont val="Calibri"/>
      </rPr>
      <t>STANDALONE</t>
    </r>
  </si>
  <si>
    <t>1150739</t>
  </si>
  <si>
    <r>
      <rPr>
        <b/>
        <sz val="10"/>
        <color rgb="FF000000"/>
        <rFont val="Calibri"/>
      </rPr>
      <t xml:space="preserve">Safe Routes to Transit Budget
</t>
    </r>
    <r>
      <rPr>
        <sz val="8"/>
        <color rgb="FF000000"/>
        <rFont val="Calibri"/>
      </rPr>
      <t>PROGRAMMATIC</t>
    </r>
  </si>
  <si>
    <t>1150740</t>
  </si>
  <si>
    <r>
      <rPr>
        <b/>
        <sz val="10"/>
        <color rgb="FF000000"/>
        <rFont val="Calibri"/>
      </rPr>
      <t xml:space="preserve">Base Charging Program Budget
</t>
    </r>
    <r>
      <rPr>
        <sz val="8"/>
        <color rgb="FF000000"/>
        <rFont val="Calibri"/>
      </rPr>
      <t>PROGRAMMATIC</t>
    </r>
  </si>
  <si>
    <t>1150741</t>
  </si>
  <si>
    <r>
      <rPr>
        <b/>
        <sz val="10"/>
        <color rgb="FF000000"/>
        <rFont val="Calibri"/>
      </rPr>
      <t xml:space="preserve">Operational Capacity Growth Re-alignment Budget
</t>
    </r>
    <r>
      <rPr>
        <sz val="8"/>
        <color rgb="FF000000"/>
        <rFont val="Calibri"/>
      </rPr>
      <t>PROGRAMMATIC</t>
    </r>
  </si>
  <si>
    <t>1150742</t>
  </si>
  <si>
    <r>
      <rPr>
        <b/>
        <sz val="10"/>
        <color rgb="FF000000"/>
        <rFont val="Calibri"/>
      </rPr>
      <t xml:space="preserve">Speed and Reliability Corridor Delivery Budget
</t>
    </r>
    <r>
      <rPr>
        <sz val="8"/>
        <color rgb="FF000000"/>
        <rFont val="Calibri"/>
      </rPr>
      <t>PROGRAMMATIC</t>
    </r>
  </si>
  <si>
    <t>1150743</t>
  </si>
  <si>
    <r>
      <rPr>
        <b/>
        <sz val="10"/>
        <color rgb="FF000000"/>
        <rFont val="Calibri"/>
      </rPr>
      <t xml:space="preserve">Future ACCESS Program Site
</t>
    </r>
    <r>
      <rPr>
        <sz val="8"/>
        <color rgb="FF000000"/>
        <rFont val="Calibri"/>
      </rPr>
      <t>PROGRAMMATIC</t>
    </r>
  </si>
  <si>
    <t>1150744</t>
  </si>
  <si>
    <r>
      <rPr>
        <b/>
        <sz val="10"/>
        <color rgb="FF000000"/>
        <rFont val="Calibri"/>
      </rPr>
      <t xml:space="preserve">Capital Management and Reporting System Replacement
</t>
    </r>
    <r>
      <rPr>
        <sz val="8"/>
        <color rgb="FF000000"/>
        <rFont val="Calibri"/>
      </rPr>
      <t>STANDALONE</t>
    </r>
  </si>
  <si>
    <t>1150745</t>
  </si>
  <si>
    <r>
      <rPr>
        <b/>
        <sz val="10"/>
        <color rgb="FF000000"/>
        <rFont val="Calibri"/>
      </rPr>
      <t xml:space="preserve">Marine Scheduling and Dispatching
</t>
    </r>
    <r>
      <rPr>
        <sz val="8"/>
        <color rgb="FF000000"/>
        <rFont val="Calibri"/>
      </rPr>
      <t>STANDALONE</t>
    </r>
  </si>
  <si>
    <t>1150758</t>
  </si>
  <si>
    <r>
      <rPr>
        <b/>
        <sz val="10"/>
        <color rgb="FF000000"/>
        <rFont val="Calibri"/>
      </rPr>
      <t xml:space="preserve">Demand Response Operations Management Framework
</t>
    </r>
    <r>
      <rPr>
        <sz val="8"/>
        <color rgb="FF000000"/>
        <rFont val="Calibri"/>
      </rPr>
      <t>STANDALONE</t>
    </r>
  </si>
  <si>
    <t>3641 - PUBLIC TRANSPORTATION INFRASTRUCTURE CAPITAL</t>
  </si>
  <si>
    <t>3642 TRANSIT REVENUE FLEET CAPITAL</t>
  </si>
  <si>
    <t>1126349</t>
  </si>
  <si>
    <r>
      <rPr>
        <b/>
        <sz val="10"/>
        <color rgb="FF000000"/>
        <rFont val="Calibri"/>
      </rPr>
      <t xml:space="preserve">Alternative Services
</t>
    </r>
    <r>
      <rPr>
        <sz val="8"/>
        <color rgb="FF000000"/>
        <rFont val="Calibri"/>
      </rPr>
      <t>PROGRAMMATIC</t>
    </r>
  </si>
  <si>
    <t>1130169</t>
  </si>
  <si>
    <r>
      <rPr>
        <b/>
        <sz val="10"/>
        <color rgb="FF000000"/>
        <rFont val="Calibri"/>
      </rPr>
      <t xml:space="preserve">Vanpool Vehicle Purchase
</t>
    </r>
    <r>
      <rPr>
        <sz val="8"/>
        <color rgb="FF000000"/>
        <rFont val="Calibri"/>
      </rPr>
      <t>PROGRAMMATIC</t>
    </r>
  </si>
  <si>
    <t>1130170</t>
  </si>
  <si>
    <r>
      <rPr>
        <b/>
        <sz val="10"/>
        <color rgb="FF000000"/>
        <rFont val="Calibri"/>
      </rPr>
      <t xml:space="preserve">Americans With Disabilities (ADA) Vans Procurement
</t>
    </r>
    <r>
      <rPr>
        <sz val="8"/>
        <color rgb="FF000000"/>
        <rFont val="Calibri"/>
      </rPr>
      <t>PROGRAMMATIC</t>
    </r>
  </si>
  <si>
    <t>1130171</t>
  </si>
  <si>
    <r>
      <rPr>
        <b/>
        <sz val="10"/>
        <color rgb="FF000000"/>
        <rFont val="Calibri"/>
      </rPr>
      <t xml:space="preserve">Community Access Transportation Vehicle Procurement
</t>
    </r>
    <r>
      <rPr>
        <sz val="8"/>
        <color rgb="FF000000"/>
        <rFont val="Calibri"/>
      </rPr>
      <t>PROGRAMMATIC</t>
    </r>
  </si>
  <si>
    <t>1134163</t>
  </si>
  <si>
    <r>
      <rPr>
        <b/>
        <sz val="10"/>
        <color rgb="FF000000"/>
        <rFont val="Calibri"/>
      </rPr>
      <t xml:space="preserve">Fixed Route Program Management
</t>
    </r>
    <r>
      <rPr>
        <sz val="8"/>
        <color rgb="FF000000"/>
        <rFont val="Calibri"/>
      </rPr>
      <t>PROGRAMMATIC</t>
    </r>
  </si>
  <si>
    <t>1139238</t>
  </si>
  <si>
    <r>
      <rPr>
        <b/>
        <sz val="10"/>
        <color rgb="FF000000"/>
        <rFont val="Calibri"/>
      </rPr>
      <t xml:space="preserve">Marine Vessel Engine Overhaul
</t>
    </r>
    <r>
      <rPr>
        <sz val="8"/>
        <color rgb="FF000000"/>
        <rFont val="Calibri"/>
      </rPr>
      <t>STANDALONE</t>
    </r>
  </si>
  <si>
    <t>1139327</t>
  </si>
  <si>
    <r>
      <rPr>
        <b/>
        <sz val="10"/>
        <color rgb="FF000000"/>
        <rFont val="Calibri"/>
      </rPr>
      <t xml:space="preserve">Hybrid Bus Budget
</t>
    </r>
    <r>
      <rPr>
        <sz val="8"/>
        <color rgb="FF000000"/>
        <rFont val="Calibri"/>
      </rPr>
      <t>PROGRAMMATIC</t>
    </r>
  </si>
  <si>
    <t>1139507</t>
  </si>
  <si>
    <r>
      <rPr>
        <b/>
        <sz val="10"/>
        <color rgb="FF000000"/>
        <rFont val="Calibri"/>
      </rPr>
      <t xml:space="preserve">Battery Electric Bus Budget
</t>
    </r>
    <r>
      <rPr>
        <sz val="8"/>
        <color rgb="FF000000"/>
        <rFont val="Calibri"/>
      </rPr>
      <t>PROGRAMMATIC</t>
    </r>
  </si>
  <si>
    <t>1142317</t>
  </si>
  <si>
    <r>
      <rPr>
        <b/>
        <sz val="10"/>
        <color rgb="FF000000"/>
        <rFont val="Calibri"/>
      </rPr>
      <t xml:space="preserve">Marine Zero Emission Vessel
</t>
    </r>
    <r>
      <rPr>
        <sz val="8"/>
        <color rgb="FF000000"/>
        <rFont val="Calibri"/>
      </rPr>
      <t>STANDALONE</t>
    </r>
  </si>
  <si>
    <t>1144043</t>
  </si>
  <si>
    <r>
      <rPr>
        <b/>
        <sz val="10"/>
        <color rgb="FF000000"/>
        <rFont val="Calibri"/>
      </rPr>
      <t xml:space="preserve">Trolley Bus Backup Battery Replacement
</t>
    </r>
    <r>
      <rPr>
        <sz val="8"/>
        <color rgb="FF000000"/>
        <rFont val="Calibri"/>
      </rPr>
      <t>STANDALONE</t>
    </r>
  </si>
  <si>
    <t>1144097</t>
  </si>
  <si>
    <r>
      <rPr>
        <b/>
        <sz val="10"/>
        <color rgb="FF000000"/>
        <rFont val="Calibri"/>
      </rPr>
      <t xml:space="preserve">DART Vehicles
</t>
    </r>
    <r>
      <rPr>
        <sz val="8"/>
        <color rgb="FF000000"/>
        <rFont val="Calibri"/>
      </rPr>
      <t>STANDALONE</t>
    </r>
  </si>
  <si>
    <t>1144315</t>
  </si>
  <si>
    <r>
      <rPr>
        <b/>
        <sz val="10"/>
        <color rgb="FF000000"/>
        <rFont val="Calibri"/>
      </rPr>
      <t xml:space="preserve">Battery Electric Bus Mid Life Battery Replacement
</t>
    </r>
    <r>
      <rPr>
        <sz val="8"/>
        <color rgb="FF000000"/>
        <rFont val="Calibri"/>
      </rPr>
      <t>STANDALONE</t>
    </r>
  </si>
  <si>
    <t>1147732</t>
  </si>
  <si>
    <r>
      <rPr>
        <b/>
        <sz val="10"/>
        <color rgb="FF000000"/>
        <rFont val="Calibri"/>
      </rPr>
      <t xml:space="preserve">Hydrogen Fuel Cell Bus Pilot
</t>
    </r>
    <r>
      <rPr>
        <sz val="8"/>
        <color rgb="FF000000"/>
        <rFont val="Calibri"/>
      </rPr>
      <t>STANDALONE</t>
    </r>
  </si>
  <si>
    <t>3642 - TRANSIT REVENUE FLEET CAPITAL</t>
  </si>
  <si>
    <t>3673 CRITICAL AREAS MITIGATION</t>
  </si>
  <si>
    <t>1047594</t>
  </si>
  <si>
    <r>
      <rPr>
        <b/>
        <sz val="10"/>
        <color rgb="FF000000"/>
        <rFont val="Calibri"/>
      </rPr>
      <t xml:space="preserve">Critical Areas Mitigation Project
</t>
    </r>
    <r>
      <rPr>
        <sz val="8"/>
        <color rgb="FF000000"/>
        <rFont val="Calibri"/>
      </rPr>
      <t>PROGRAMMATIC</t>
    </r>
  </si>
  <si>
    <t>1134299</t>
  </si>
  <si>
    <r>
      <rPr>
        <b/>
        <sz val="10"/>
        <color rgb="FF000000"/>
        <rFont val="Calibri"/>
      </rPr>
      <t xml:space="preserve">Carbon Credits Program Land Acquisition
</t>
    </r>
    <r>
      <rPr>
        <sz val="8"/>
        <color rgb="FF000000"/>
        <rFont val="Calibri"/>
      </rPr>
      <t>STANDALONE</t>
    </r>
  </si>
  <si>
    <t>3673 - CRITICAL AREAS MITIGATION</t>
  </si>
  <si>
    <t>3681 REAL ESTATE EXCISE TAX, NUMBER 1</t>
  </si>
  <si>
    <t>1033534</t>
  </si>
  <si>
    <r>
      <rPr>
        <b/>
        <sz val="10"/>
        <color rgb="FF000000"/>
        <rFont val="Calibri"/>
      </rPr>
      <t xml:space="preserve">REET 1 Debt Service
</t>
    </r>
    <r>
      <rPr>
        <sz val="8"/>
        <color rgb="FF000000"/>
        <rFont val="Calibri"/>
      </rPr>
      <t>STANDALONE</t>
    </r>
  </si>
  <si>
    <t>1130281</t>
  </si>
  <si>
    <r>
      <rPr>
        <b/>
        <sz val="10"/>
        <color rgb="FF000000"/>
        <rFont val="Calibri"/>
      </rPr>
      <t xml:space="preserve">REET 1 Transfer to Roads Capital
</t>
    </r>
    <r>
      <rPr>
        <sz val="8"/>
        <color rgb="FF000000"/>
        <rFont val="Calibri"/>
      </rPr>
      <t>STANDALONE</t>
    </r>
  </si>
  <si>
    <t>1134866</t>
  </si>
  <si>
    <r>
      <rPr>
        <b/>
        <sz val="10"/>
        <color rgb="FF000000"/>
        <rFont val="Calibri"/>
      </rPr>
      <t xml:space="preserve">REET 1 Transfer to Parks
</t>
    </r>
    <r>
      <rPr>
        <sz val="8"/>
        <color rgb="FF000000"/>
        <rFont val="Calibri"/>
      </rPr>
      <t>STANDALONE</t>
    </r>
  </si>
  <si>
    <t>3681 - REAL ESTATE EXCISE TAX, NUMBER 1</t>
  </si>
  <si>
    <t>3682 REAL ESTATE EXCISE TAX, NUMBER 2</t>
  </si>
  <si>
    <t>1033539</t>
  </si>
  <si>
    <r>
      <rPr>
        <b/>
        <sz val="10"/>
        <color rgb="FF000000"/>
        <rFont val="Calibri"/>
      </rPr>
      <t xml:space="preserve">REET 2 Debt Service
</t>
    </r>
    <r>
      <rPr>
        <sz val="8"/>
        <color rgb="FF000000"/>
        <rFont val="Calibri"/>
      </rPr>
      <t>STANDALONE</t>
    </r>
  </si>
  <si>
    <t>1134869</t>
  </si>
  <si>
    <r>
      <rPr>
        <b/>
        <sz val="10"/>
        <color rgb="FF000000"/>
        <rFont val="Calibri"/>
      </rPr>
      <t xml:space="preserve">REET 2 Transfer to Parks
</t>
    </r>
    <r>
      <rPr>
        <sz val="8"/>
        <color rgb="FF000000"/>
        <rFont val="Calibri"/>
      </rPr>
      <t>STANDALONE</t>
    </r>
  </si>
  <si>
    <t>3682 - REAL ESTATE EXCISE TAX, NUMBER 2</t>
  </si>
  <si>
    <t>3691 TRANSFER OF DEVELOPMENT RIGHTS BANK</t>
  </si>
  <si>
    <t>1033971</t>
  </si>
  <si>
    <r>
      <rPr>
        <b/>
        <sz val="10"/>
        <color rgb="FF000000"/>
        <rFont val="Calibri"/>
      </rPr>
      <t xml:space="preserve">Transfer of Development Rights Parent Project
</t>
    </r>
    <r>
      <rPr>
        <sz val="8"/>
        <color rgb="FF000000"/>
        <rFont val="Calibri"/>
      </rPr>
      <t>STANDALONE</t>
    </r>
  </si>
  <si>
    <t>1033976</t>
  </si>
  <si>
    <r>
      <rPr>
        <b/>
        <sz val="10"/>
        <color rgb="FF000000"/>
        <rFont val="Calibri"/>
      </rPr>
      <t xml:space="preserve">Transfer of Development Rights Program Support
</t>
    </r>
    <r>
      <rPr>
        <sz val="8"/>
        <color rgb="FF000000"/>
        <rFont val="Calibri"/>
      </rPr>
      <t>STANDALONE</t>
    </r>
  </si>
  <si>
    <t>3691 - TRANSFER OF DEVELOPMENT RIGHTS BANK</t>
  </si>
  <si>
    <t>3740 COUNTY HOSPITAL CAPITAL</t>
  </si>
  <si>
    <t>1151086</t>
  </si>
  <si>
    <r>
      <rPr>
        <b/>
        <sz val="10"/>
        <color rgb="FF000000"/>
        <rFont val="Calibri"/>
      </rPr>
      <t xml:space="preserve">DES HMC PLANNING, DESIGN AND CONSTRUCTION FOR HMC CAMPUS PARKING
</t>
    </r>
    <r>
      <rPr>
        <sz val="8"/>
        <color rgb="FF000000"/>
        <rFont val="Calibri"/>
      </rPr>
      <t>STANDALONE</t>
    </r>
  </si>
  <si>
    <t>3740 - COUNTY HOSPITAL CAPITAL</t>
  </si>
  <si>
    <t>3750 HARBORVIEW MEDICAL CENTER CAPITAL PROGRAM 2020 PROPOSITION 1 CAPITAL PROJECT</t>
  </si>
  <si>
    <t>1141052</t>
  </si>
  <si>
    <r>
      <rPr>
        <b/>
        <sz val="10"/>
        <color rgb="FF000000"/>
        <rFont val="Calibri"/>
      </rPr>
      <t xml:space="preserve">New Tower Construction
</t>
    </r>
    <r>
      <rPr>
        <sz val="8"/>
        <color rgb="FF000000"/>
        <rFont val="Calibri"/>
      </rPr>
      <t>PROGRAMMATIC</t>
    </r>
  </si>
  <si>
    <t>3750 - HARBORVIEW MEDICAL CENTER CAPITAL PROGRAM 2020 PROPOSITION 1 CAPITAL PROJECT</t>
  </si>
  <si>
    <t>3771 INFORMATION TECHNOLOGY SERVICES CAPITAL</t>
  </si>
  <si>
    <t>1123944</t>
  </si>
  <si>
    <r>
      <rPr>
        <b/>
        <sz val="10"/>
        <color rgb="FF000000"/>
        <rFont val="Calibri"/>
      </rPr>
      <t xml:space="preserve">Property Tax Accounting System
</t>
    </r>
    <r>
      <rPr>
        <sz val="8"/>
        <color rgb="FF000000"/>
        <rFont val="Calibri"/>
      </rPr>
      <t>STANDALONE</t>
    </r>
  </si>
  <si>
    <t>3771 - INFORMATION TECHNOLOGY SERVICES CAPITAL</t>
  </si>
  <si>
    <t>3781 ITS CAPITAL</t>
  </si>
  <si>
    <t>1047605</t>
  </si>
  <si>
    <r>
      <rPr>
        <b/>
        <sz val="10"/>
        <color rgb="FF000000"/>
        <rFont val="Calibri"/>
      </rPr>
      <t xml:space="preserve">KCIT Infrastructure Equipment Replacement
</t>
    </r>
    <r>
      <rPr>
        <sz val="8"/>
        <color rgb="FF000000"/>
        <rFont val="Calibri"/>
      </rPr>
      <t>STANDALONE</t>
    </r>
  </si>
  <si>
    <t>1047606</t>
  </si>
  <si>
    <r>
      <rPr>
        <b/>
        <sz val="10"/>
        <color rgb="FF000000"/>
        <rFont val="Calibri"/>
      </rPr>
      <t xml:space="preserve">KCIT Data Center Equipment Replacement
</t>
    </r>
    <r>
      <rPr>
        <sz val="8"/>
        <color rgb="FF000000"/>
        <rFont val="Calibri"/>
      </rPr>
      <t>STANDALONE</t>
    </r>
  </si>
  <si>
    <t>1047610</t>
  </si>
  <si>
    <r>
      <rPr>
        <b/>
        <sz val="10"/>
        <color rgb="FF000000"/>
        <rFont val="Calibri"/>
      </rPr>
      <t xml:space="preserve">KCIT Network Equipment Replacement
</t>
    </r>
    <r>
      <rPr>
        <sz val="8"/>
        <color rgb="FF000000"/>
        <rFont val="Calibri"/>
      </rPr>
      <t>STANDALONE</t>
    </r>
  </si>
  <si>
    <t>1047612</t>
  </si>
  <si>
    <r>
      <rPr>
        <b/>
        <sz val="10"/>
        <color rgb="FF000000"/>
        <rFont val="Calibri"/>
      </rPr>
      <t xml:space="preserve">KCIT 3781 Administrative
</t>
    </r>
    <r>
      <rPr>
        <sz val="8"/>
        <color rgb="FF000000"/>
        <rFont val="Calibri"/>
      </rPr>
      <t>ADMIN</t>
    </r>
  </si>
  <si>
    <t>1143502</t>
  </si>
  <si>
    <r>
      <rPr>
        <b/>
        <sz val="10"/>
        <color rgb="FF000000"/>
        <rFont val="Calibri"/>
      </rPr>
      <t xml:space="preserve">KCIT AD Consolidation
</t>
    </r>
    <r>
      <rPr>
        <sz val="8"/>
        <color rgb="FF000000"/>
        <rFont val="Calibri"/>
      </rPr>
      <t>STANDALONE</t>
    </r>
  </si>
  <si>
    <t>1149967</t>
  </si>
  <si>
    <r>
      <rPr>
        <b/>
        <sz val="10"/>
        <color rgb="FF000000"/>
        <rFont val="Calibri"/>
      </rPr>
      <t xml:space="preserve">KCIT Structured Cabling Replacement Program
</t>
    </r>
    <r>
      <rPr>
        <sz val="8"/>
        <color rgb="FF000000"/>
        <rFont val="Calibri"/>
      </rPr>
      <t>STANDALONE</t>
    </r>
  </si>
  <si>
    <t>1150014</t>
  </si>
  <si>
    <r>
      <rPr>
        <b/>
        <sz val="10"/>
        <color rgb="FF000000"/>
        <rFont val="Calibri"/>
      </rPr>
      <t xml:space="preserve">KCIT POTS Line Replacement
</t>
    </r>
    <r>
      <rPr>
        <sz val="8"/>
        <color rgb="FF000000"/>
        <rFont val="Calibri"/>
      </rPr>
      <t>STANDALONE</t>
    </r>
  </si>
  <si>
    <t>1150649</t>
  </si>
  <si>
    <r>
      <rPr>
        <b/>
        <sz val="10"/>
        <color rgb="FF000000"/>
        <rFont val="Calibri"/>
      </rPr>
      <t xml:space="preserve">KCIT Americans with Disabilities Act (ADA) Compliance Remediation
</t>
    </r>
    <r>
      <rPr>
        <sz val="8"/>
        <color rgb="FF000000"/>
        <rFont val="Calibri"/>
      </rPr>
      <t>STANDALONE</t>
    </r>
  </si>
  <si>
    <t>1150650</t>
  </si>
  <si>
    <r>
      <rPr>
        <b/>
        <sz val="10"/>
        <color rgb="FF000000"/>
        <rFont val="Calibri"/>
      </rPr>
      <t xml:space="preserve">KCIT Enterprise IT Asset Management
</t>
    </r>
    <r>
      <rPr>
        <sz val="8"/>
        <color rgb="FF000000"/>
        <rFont val="Calibri"/>
      </rPr>
      <t>STANDALONE</t>
    </r>
  </si>
  <si>
    <t>1150651</t>
  </si>
  <si>
    <r>
      <rPr>
        <b/>
        <sz val="10"/>
        <color rgb="FF000000"/>
        <rFont val="Calibri"/>
      </rPr>
      <t xml:space="preserve">KCIT Payment card industry Compliance Assessment and Remediation
</t>
    </r>
    <r>
      <rPr>
        <sz val="8"/>
        <color rgb="FF000000"/>
        <rFont val="Calibri"/>
      </rPr>
      <t>STANDALONE</t>
    </r>
  </si>
  <si>
    <t>1150653</t>
  </si>
  <si>
    <r>
      <rPr>
        <b/>
        <sz val="10"/>
        <color rgb="FF000000"/>
        <rFont val="Calibri"/>
      </rPr>
      <t xml:space="preserve">KCIT Enterprise CyberSecurity - Governance, Risk Management, and Compliance, and Privacy
</t>
    </r>
    <r>
      <rPr>
        <sz val="8"/>
        <color rgb="FF000000"/>
        <rFont val="Calibri"/>
      </rPr>
      <t>STANDALONE</t>
    </r>
  </si>
  <si>
    <t>1150655</t>
  </si>
  <si>
    <r>
      <rPr>
        <b/>
        <sz val="10"/>
        <color rgb="FF000000"/>
        <rFont val="Calibri"/>
      </rPr>
      <t xml:space="preserve">KCIT Enterprise CyberSecurity - Sentinel Optimization
</t>
    </r>
    <r>
      <rPr>
        <sz val="8"/>
        <color rgb="FF000000"/>
        <rFont val="Calibri"/>
      </rPr>
      <t>STANDALONE</t>
    </r>
  </si>
  <si>
    <t>1150656</t>
  </si>
  <si>
    <r>
      <rPr>
        <b/>
        <sz val="10"/>
        <color rgb="FF000000"/>
        <rFont val="Calibri"/>
      </rPr>
      <t xml:space="preserve">Enterprise CyberSecurity - Data Classification
</t>
    </r>
    <r>
      <rPr>
        <sz val="8"/>
        <color rgb="FF000000"/>
        <rFont val="Calibri"/>
      </rPr>
      <t>STANDALONE</t>
    </r>
  </si>
  <si>
    <t>1150943</t>
  </si>
  <si>
    <r>
      <rPr>
        <b/>
        <sz val="10"/>
        <color rgb="FF000000"/>
        <rFont val="Calibri"/>
      </rPr>
      <t xml:space="preserve">King County Artificial Intelligence Innovation Initiative
</t>
    </r>
    <r>
      <rPr>
        <sz val="8"/>
        <color rgb="FF000000"/>
        <rFont val="Calibri"/>
      </rPr>
      <t>STANDALONE</t>
    </r>
  </si>
  <si>
    <t>3781 - ITS CAPITAL</t>
  </si>
  <si>
    <t>3810 SOLID WASTE CAPITAL EQUIPMENT RECOVERY</t>
  </si>
  <si>
    <t>1133925</t>
  </si>
  <si>
    <r>
      <rPr>
        <b/>
        <sz val="10"/>
        <color rgb="FF000000"/>
        <rFont val="Calibri"/>
      </rPr>
      <t xml:space="preserve">Solid Waste Capital Equipment
</t>
    </r>
    <r>
      <rPr>
        <sz val="8"/>
        <color rgb="FF000000"/>
        <rFont val="Calibri"/>
      </rPr>
      <t>PROGRAMMATIC</t>
    </r>
  </si>
  <si>
    <t>3810 - SOLID WASTE CAPITAL EQUIPMENT RECOVERY</t>
  </si>
  <si>
    <t>3855 COUNTY ROAD MAJOR MAINTENANCE</t>
  </si>
  <si>
    <t>1129584</t>
  </si>
  <si>
    <r>
      <rPr>
        <b/>
        <sz val="10"/>
        <color rgb="FF000000"/>
        <rFont val="Calibri"/>
      </rPr>
      <t xml:space="preserve">Countywide Quick Response Program
</t>
    </r>
    <r>
      <rPr>
        <sz val="8"/>
        <color rgb="FF000000"/>
        <rFont val="Calibri"/>
      </rPr>
      <t>PROGRAMMATIC</t>
    </r>
  </si>
  <si>
    <t>1129585</t>
  </si>
  <si>
    <r>
      <rPr>
        <b/>
        <sz val="10"/>
        <color rgb="FF000000"/>
        <rFont val="Calibri"/>
      </rPr>
      <t xml:space="preserve">Countywide Roadway Preservation Program
</t>
    </r>
    <r>
      <rPr>
        <sz val="8"/>
        <color rgb="FF000000"/>
        <rFont val="Calibri"/>
      </rPr>
      <t>PROGRAMMATIC</t>
    </r>
  </si>
  <si>
    <t>1129586</t>
  </si>
  <si>
    <r>
      <rPr>
        <b/>
        <sz val="10"/>
        <color rgb="FF000000"/>
        <rFont val="Calibri"/>
      </rPr>
      <t xml:space="preserve">Countywide Drainage Preservation Program
</t>
    </r>
    <r>
      <rPr>
        <sz val="8"/>
        <color rgb="FF000000"/>
        <rFont val="Calibri"/>
      </rPr>
      <t>PROGRAMMATIC</t>
    </r>
  </si>
  <si>
    <t>1129588</t>
  </si>
  <si>
    <r>
      <rPr>
        <b/>
        <sz val="10"/>
        <color rgb="FF000000"/>
        <rFont val="Calibri"/>
      </rPr>
      <t xml:space="preserve">Countywide Bridge Priority Maintenance
</t>
    </r>
    <r>
      <rPr>
        <sz val="8"/>
        <color rgb="FF000000"/>
        <rFont val="Calibri"/>
      </rPr>
      <t>PROGRAMMATIC</t>
    </r>
  </si>
  <si>
    <t>1129590</t>
  </si>
  <si>
    <r>
      <rPr>
        <b/>
        <sz val="10"/>
        <color rgb="FF000000"/>
        <rFont val="Calibri"/>
      </rPr>
      <t xml:space="preserve">Countywide High Collision Safety Program
</t>
    </r>
    <r>
      <rPr>
        <sz val="8"/>
        <color rgb="FF000000"/>
        <rFont val="Calibri"/>
      </rPr>
      <t>PROGRAMMATIC</t>
    </r>
  </si>
  <si>
    <t>1129841</t>
  </si>
  <si>
    <r>
      <rPr>
        <b/>
        <sz val="10"/>
        <color rgb="FF000000"/>
        <rFont val="Calibri"/>
      </rPr>
      <t xml:space="preserve">Auditor Capital Project Oversight 3855
</t>
    </r>
    <r>
      <rPr>
        <sz val="8"/>
        <color rgb="FF000000"/>
        <rFont val="Calibri"/>
      </rPr>
      <t>ADMIN</t>
    </r>
  </si>
  <si>
    <t>1131898</t>
  </si>
  <si>
    <r>
      <rPr>
        <b/>
        <sz val="10"/>
        <color rgb="FF000000"/>
        <rFont val="Calibri"/>
      </rPr>
      <t xml:space="preserve">Fund 3855 Administrative Project
</t>
    </r>
    <r>
      <rPr>
        <sz val="8"/>
        <color rgb="FF000000"/>
        <rFont val="Calibri"/>
      </rPr>
      <t>ADMIN</t>
    </r>
  </si>
  <si>
    <t>1135045</t>
  </si>
  <si>
    <r>
      <rPr>
        <b/>
        <sz val="10"/>
        <color rgb="FF000000"/>
        <rFont val="Calibri"/>
      </rPr>
      <t xml:space="preserve">Countywide Culvert Replacement Fish Passage
</t>
    </r>
    <r>
      <rPr>
        <sz val="8"/>
        <color rgb="FF000000"/>
        <rFont val="Calibri"/>
      </rPr>
      <t>PROGRAMMATIC</t>
    </r>
  </si>
  <si>
    <t>1136000</t>
  </si>
  <si>
    <r>
      <rPr>
        <b/>
        <sz val="10"/>
        <color rgb="FF000000"/>
        <rFont val="Calibri"/>
      </rPr>
      <t xml:space="preserve">Baring Bridge #509A Replacement
</t>
    </r>
    <r>
      <rPr>
        <sz val="8"/>
        <color rgb="FF000000"/>
        <rFont val="Calibri"/>
      </rPr>
      <t>STANDALONE</t>
    </r>
  </si>
  <si>
    <t>1136228</t>
  </si>
  <si>
    <r>
      <rPr>
        <b/>
        <sz val="10"/>
        <color rgb="FF000000"/>
        <rFont val="Calibri"/>
      </rPr>
      <t xml:space="preserve">SE Petrovitsky Road at 134th Avenue SE Culvert Replacement
</t>
    </r>
    <r>
      <rPr>
        <sz val="8"/>
        <color rgb="FF000000"/>
        <rFont val="Calibri"/>
      </rPr>
      <t>STANDALONE</t>
    </r>
  </si>
  <si>
    <t>1136232</t>
  </si>
  <si>
    <r>
      <rPr>
        <b/>
        <sz val="10"/>
        <color rgb="FF000000"/>
        <rFont val="Calibri"/>
      </rPr>
      <t xml:space="preserve">NE 128th Way Culvert Replacement
</t>
    </r>
    <r>
      <rPr>
        <sz val="8"/>
        <color rgb="FF000000"/>
        <rFont val="Calibri"/>
      </rPr>
      <t>STANDALONE</t>
    </r>
  </si>
  <si>
    <t>1136235</t>
  </si>
  <si>
    <r>
      <rPr>
        <b/>
        <sz val="10"/>
        <color rgb="FF000000"/>
        <rFont val="Calibri"/>
      </rPr>
      <t xml:space="preserve">Avondale Road NE at NE 144th Place Culvert Replacement
</t>
    </r>
    <r>
      <rPr>
        <sz val="8"/>
        <color rgb="FF000000"/>
        <rFont val="Calibri"/>
      </rPr>
      <t>STANDALONE</t>
    </r>
  </si>
  <si>
    <t>1136236</t>
  </si>
  <si>
    <r>
      <rPr>
        <b/>
        <sz val="10"/>
        <color rgb="FF000000"/>
        <rFont val="Calibri"/>
      </rPr>
      <t xml:space="preserve">NE 165th Street at 176th Avenue NE Culvert Replacement
</t>
    </r>
    <r>
      <rPr>
        <sz val="8"/>
        <color rgb="FF000000"/>
        <rFont val="Calibri"/>
      </rPr>
      <t>STANDALONE</t>
    </r>
  </si>
  <si>
    <t>1136237</t>
  </si>
  <si>
    <r>
      <rPr>
        <b/>
        <sz val="10"/>
        <color rgb="FF000000"/>
        <rFont val="Calibri"/>
      </rPr>
      <t xml:space="preserve">S 370th Street Culvert Replacement
</t>
    </r>
    <r>
      <rPr>
        <sz val="8"/>
        <color rgb="FF000000"/>
        <rFont val="Calibri"/>
      </rPr>
      <t>STANDALONE</t>
    </r>
  </si>
  <si>
    <t>1139147</t>
  </si>
  <si>
    <r>
      <rPr>
        <b/>
        <sz val="10"/>
        <color rgb="FF000000"/>
        <rFont val="Calibri"/>
      </rPr>
      <t xml:space="preserve">Countywide Americans with Disabilities Act Program
</t>
    </r>
    <r>
      <rPr>
        <sz val="8"/>
        <color rgb="FF000000"/>
        <rFont val="Calibri"/>
      </rPr>
      <t>PROGRAMMATIC</t>
    </r>
  </si>
  <si>
    <t>1140905</t>
  </si>
  <si>
    <r>
      <rPr>
        <b/>
        <sz val="10"/>
        <color rgb="FF000000"/>
        <rFont val="Calibri"/>
      </rPr>
      <t xml:space="preserve">17401 SE 240th Street - Culvert Replacement - Fish Passage
</t>
    </r>
    <r>
      <rPr>
        <sz val="8"/>
        <color rgb="FF000000"/>
        <rFont val="Calibri"/>
      </rPr>
      <t>STANDALONE</t>
    </r>
  </si>
  <si>
    <t>1140906</t>
  </si>
  <si>
    <r>
      <rPr>
        <b/>
        <sz val="10"/>
        <color rgb="FF000000"/>
        <rFont val="Calibri"/>
      </rPr>
      <t xml:space="preserve">156th Avenue SE &amp; SE 240th Street - Culvert Replacement - Fish Passage
</t>
    </r>
    <r>
      <rPr>
        <sz val="8"/>
        <color rgb="FF000000"/>
        <rFont val="Calibri"/>
      </rPr>
      <t>STANDALONE</t>
    </r>
  </si>
  <si>
    <t>1143970</t>
  </si>
  <si>
    <r>
      <rPr>
        <b/>
        <sz val="10"/>
        <color rgb="FF000000"/>
        <rFont val="Calibri"/>
      </rPr>
      <t xml:space="preserve">RSD S PEASLEY CANYON ROAD AND S 321ST STREET PERMANENT SIGNAL
</t>
    </r>
    <r>
      <rPr>
        <sz val="8"/>
        <color rgb="FF000000"/>
        <rFont val="Calibri"/>
      </rPr>
      <t>STANDALONE</t>
    </r>
  </si>
  <si>
    <t>1144163</t>
  </si>
  <si>
    <r>
      <rPr>
        <b/>
        <sz val="10"/>
        <color rgb="FF000000"/>
        <rFont val="Calibri"/>
      </rPr>
      <t xml:space="preserve">8402 W Snoqualmie Valley Road NE Culvert Replacement
</t>
    </r>
    <r>
      <rPr>
        <sz val="8"/>
        <color rgb="FF000000"/>
        <rFont val="Calibri"/>
      </rPr>
      <t>STANDALONE</t>
    </r>
  </si>
  <si>
    <t>1144165</t>
  </si>
  <si>
    <r>
      <rPr>
        <b/>
        <sz val="10"/>
        <color rgb="FF000000"/>
        <rFont val="Calibri"/>
      </rPr>
      <t xml:space="preserve">25414 SE 424th Street Near 254th Avenue S Culvert Replacement
</t>
    </r>
    <r>
      <rPr>
        <sz val="8"/>
        <color rgb="FF000000"/>
        <rFont val="Calibri"/>
      </rPr>
      <t>STANDALONE</t>
    </r>
  </si>
  <si>
    <t>1144166</t>
  </si>
  <si>
    <r>
      <rPr>
        <b/>
        <sz val="10"/>
        <color rgb="FF000000"/>
        <rFont val="Calibri"/>
      </rPr>
      <t xml:space="preserve">238th Avenue NE and NE 70th Street Culvert Replacement
</t>
    </r>
    <r>
      <rPr>
        <sz val="8"/>
        <color rgb="FF000000"/>
        <rFont val="Calibri"/>
      </rPr>
      <t>STANDALONE</t>
    </r>
  </si>
  <si>
    <t>1144168</t>
  </si>
  <si>
    <r>
      <rPr>
        <b/>
        <sz val="10"/>
        <color rgb="FF000000"/>
        <rFont val="Calibri"/>
      </rPr>
      <t xml:space="preserve">SE Ravensdale Way on Rock Creek Culvert Replacement
</t>
    </r>
    <r>
      <rPr>
        <sz val="8"/>
        <color rgb="FF000000"/>
        <rFont val="Calibri"/>
      </rPr>
      <t>STANDALONE</t>
    </r>
  </si>
  <si>
    <t>1150298</t>
  </si>
  <si>
    <r>
      <rPr>
        <b/>
        <sz val="10"/>
        <color rgb="FF000000"/>
        <rFont val="Calibri"/>
      </rPr>
      <t xml:space="preserve">RSD 196TH AVENUE SE AT 40300 BLOCK CULVERT REPLACEMENT - FISH PASSAGE
</t>
    </r>
    <r>
      <rPr>
        <sz val="8"/>
        <color rgb="FF000000"/>
        <rFont val="Calibri"/>
      </rPr>
      <t>STANDALONE</t>
    </r>
  </si>
  <si>
    <t>1150300</t>
  </si>
  <si>
    <r>
      <rPr>
        <b/>
        <sz val="10"/>
        <color rgb="FF000000"/>
        <rFont val="Calibri"/>
      </rPr>
      <t xml:space="preserve">RSD 212TH AVENUE SE AT SE 396TH STREET CULVERT REPLACEMENT - FISH PASSAGE
</t>
    </r>
    <r>
      <rPr>
        <sz val="8"/>
        <color rgb="FF000000"/>
        <rFont val="Calibri"/>
      </rPr>
      <t>STANDALONE</t>
    </r>
  </si>
  <si>
    <t>1150301</t>
  </si>
  <si>
    <r>
      <rPr>
        <b/>
        <sz val="10"/>
        <color rgb="FF000000"/>
        <rFont val="Calibri"/>
      </rPr>
      <t xml:space="preserve">RSD NE OLD CASCADE HIGHWAY AT 71670 BLOCK CULVERT REPLACEMENT
</t>
    </r>
    <r>
      <rPr>
        <sz val="8"/>
        <color rgb="FF000000"/>
        <rFont val="Calibri"/>
      </rPr>
      <t>STANDALONE</t>
    </r>
  </si>
  <si>
    <t>3855 - COUNTY ROAD MAJOR MAINTENANCE</t>
  </si>
  <si>
    <t>3865 KING COUNTY ROAD CONSTRUCTION</t>
  </si>
  <si>
    <t>1131235</t>
  </si>
  <si>
    <r>
      <rPr>
        <b/>
        <sz val="10"/>
        <color rgb="FF000000"/>
        <rFont val="Calibri"/>
      </rPr>
      <t xml:space="preserve">S 360th Street at Military Road S Roundabout
</t>
    </r>
    <r>
      <rPr>
        <sz val="8"/>
        <color rgb="FF000000"/>
        <rFont val="Calibri"/>
      </rPr>
      <t>STANDALONE</t>
    </r>
  </si>
  <si>
    <t>1143972</t>
  </si>
  <si>
    <r>
      <rPr>
        <b/>
        <sz val="10"/>
        <color rgb="FF000000"/>
        <rFont val="Calibri"/>
      </rPr>
      <t xml:space="preserve">S 360th Street and 28th Avenue S Intersection Improvement
</t>
    </r>
    <r>
      <rPr>
        <sz val="8"/>
        <color rgb="FF000000"/>
        <rFont val="Calibri"/>
      </rPr>
      <t>STANDALONE</t>
    </r>
  </si>
  <si>
    <t>1143973</t>
  </si>
  <si>
    <r>
      <rPr>
        <b/>
        <sz val="10"/>
        <color rgb="FF000000"/>
        <rFont val="Calibri"/>
      </rPr>
      <t xml:space="preserve">RSD BERRYDALE OVERCROSSING BRIDGE #3086OX REPLACEMENT AND CORRIDOR IMPROVEMENTS
</t>
    </r>
    <r>
      <rPr>
        <sz val="8"/>
        <color rgb="FF000000"/>
        <rFont val="Calibri"/>
      </rPr>
      <t>STANDALONE</t>
    </r>
  </si>
  <si>
    <t>1148397</t>
  </si>
  <si>
    <r>
      <rPr>
        <b/>
        <sz val="10"/>
        <color rgb="FF000000"/>
        <rFont val="Calibri"/>
      </rPr>
      <t xml:space="preserve">RSD 148TH AVENUE SE AT SE 224TH STREET INTERSECTION IMPROVEMENTS
</t>
    </r>
    <r>
      <rPr>
        <sz val="8"/>
        <color rgb="FF000000"/>
        <rFont val="Calibri"/>
      </rPr>
      <t>STANDALONE</t>
    </r>
  </si>
  <si>
    <t>1148399</t>
  </si>
  <si>
    <r>
      <rPr>
        <b/>
        <sz val="10"/>
        <color rgb="FF000000"/>
        <rFont val="Calibri"/>
      </rPr>
      <t xml:space="preserve">RSD SE HIGH POINT WAY CULVERT CONSTRUCTION AND FISH PASSAGE
</t>
    </r>
    <r>
      <rPr>
        <sz val="8"/>
        <color rgb="FF000000"/>
        <rFont val="Calibri"/>
      </rPr>
      <t>STANDALONE</t>
    </r>
  </si>
  <si>
    <t>1148401</t>
  </si>
  <si>
    <r>
      <rPr>
        <b/>
        <sz val="10"/>
        <color rgb="FF000000"/>
        <rFont val="Calibri"/>
      </rPr>
      <t xml:space="preserve">RSD CWP ROADS FACILITIES AND EV INFRASTRUCTURE PROGRAM
</t>
    </r>
    <r>
      <rPr>
        <sz val="8"/>
        <color rgb="FF000000"/>
        <rFont val="Calibri"/>
      </rPr>
      <t>RSD CWP ROADS FACILITIES FLEET</t>
    </r>
  </si>
  <si>
    <t>1150296</t>
  </si>
  <si>
    <r>
      <rPr>
        <b/>
        <sz val="10"/>
        <color rgb="FF000000"/>
        <rFont val="Calibri"/>
      </rPr>
      <t xml:space="preserve">RSD SKYWAY STORMWATER PARK PROPERTY ACQUSITION
</t>
    </r>
    <r>
      <rPr>
        <sz val="8"/>
        <color rgb="FF000000"/>
        <rFont val="Calibri"/>
      </rPr>
      <t>STANDALONE</t>
    </r>
  </si>
  <si>
    <t>1150297</t>
  </si>
  <si>
    <r>
      <rPr>
        <b/>
        <sz val="10"/>
        <color rgb="FF000000"/>
        <rFont val="Calibri"/>
      </rPr>
      <t xml:space="preserve">RSD 180TH AVENUE SE AND SE 408TH STREET CULVERT CONSTRUCTION - FISH PASSAGE
</t>
    </r>
    <r>
      <rPr>
        <sz val="8"/>
        <color rgb="FF000000"/>
        <rFont val="Calibri"/>
      </rPr>
      <t>STANDALONE</t>
    </r>
  </si>
  <si>
    <t>1150637</t>
  </si>
  <si>
    <r>
      <rPr>
        <b/>
        <sz val="10"/>
        <color rgb="FF000000"/>
        <rFont val="Calibri"/>
      </rPr>
      <t xml:space="preserve">RSD AVONDALE ROAD AT COTTAGE LAKE CREEK CULVERT CONSTRUCTION - FISH PASSAGE
</t>
    </r>
    <r>
      <rPr>
        <sz val="8"/>
        <color rgb="FF000000"/>
        <rFont val="Calibri"/>
      </rPr>
      <t>STANDALONE</t>
    </r>
  </si>
  <si>
    <t>1150638</t>
  </si>
  <si>
    <r>
      <rPr>
        <b/>
        <sz val="10"/>
        <color rgb="FF000000"/>
        <rFont val="Calibri"/>
      </rPr>
      <t xml:space="preserve">RSD 17401 SE 240TH STREET CULVERT CONSTRUCTION - FISH PASSAGE
</t>
    </r>
    <r>
      <rPr>
        <sz val="8"/>
        <color rgb="FF000000"/>
        <rFont val="Calibri"/>
      </rPr>
      <t>STANDALONE</t>
    </r>
  </si>
  <si>
    <t>1150639</t>
  </si>
  <si>
    <r>
      <rPr>
        <b/>
        <sz val="10"/>
        <color rgb="FF000000"/>
        <rFont val="Calibri"/>
      </rPr>
      <t xml:space="preserve">RSD 238TH AVENUE NE AND NE 70TH STREET CULVERT CONSTRUCTION - FISH PASSAGE
</t>
    </r>
    <r>
      <rPr>
        <sz val="8"/>
        <color rgb="FF000000"/>
        <rFont val="Calibri"/>
      </rPr>
      <t>STANDALONE</t>
    </r>
  </si>
  <si>
    <t>3865 - KING COUNTY ROAD CONSTRUCTION</t>
  </si>
  <si>
    <t>3901 SOLID WASTE CONSTRUCTION</t>
  </si>
  <si>
    <t>1033496</t>
  </si>
  <si>
    <r>
      <rPr>
        <b/>
        <sz val="10"/>
        <color rgb="FF000000"/>
        <rFont val="Calibri"/>
      </rPr>
      <t xml:space="preserve">Solid Waste Capital Construction Fund Emergent Need
</t>
    </r>
    <r>
      <rPr>
        <sz val="8"/>
        <color rgb="FF000000"/>
        <rFont val="Calibri"/>
      </rPr>
      <t>STANDALONE</t>
    </r>
  </si>
  <si>
    <t>1033497</t>
  </si>
  <si>
    <r>
      <rPr>
        <b/>
        <sz val="10"/>
        <color rgb="FF000000"/>
        <rFont val="Calibri"/>
      </rPr>
      <t xml:space="preserve">South County Recycling and Transfer Station
</t>
    </r>
    <r>
      <rPr>
        <sz val="8"/>
        <color rgb="FF000000"/>
        <rFont val="Calibri"/>
      </rPr>
      <t>STANDALONE</t>
    </r>
  </si>
  <si>
    <t>1033505</t>
  </si>
  <si>
    <r>
      <rPr>
        <b/>
        <sz val="10"/>
        <color rgb="FF000000"/>
        <rFont val="Calibri"/>
      </rPr>
      <t xml:space="preserve">Solid Waste Capital Project Control Support
</t>
    </r>
    <r>
      <rPr>
        <sz val="8"/>
        <color rgb="FF000000"/>
        <rFont val="Calibri"/>
      </rPr>
      <t>ADMIN</t>
    </r>
  </si>
  <si>
    <t>1033507</t>
  </si>
  <si>
    <r>
      <rPr>
        <b/>
        <sz val="10"/>
        <color rgb="FF000000"/>
        <rFont val="Calibri"/>
      </rPr>
      <t xml:space="preserve">Solid Waste Capital Construction Project Oversight
</t>
    </r>
    <r>
      <rPr>
        <sz val="8"/>
        <color rgb="FF000000"/>
        <rFont val="Calibri"/>
      </rPr>
      <t>ADMIN</t>
    </r>
  </si>
  <si>
    <t>1138579</t>
  </si>
  <si>
    <r>
      <rPr>
        <b/>
        <sz val="10"/>
        <color rgb="FF000000"/>
        <rFont val="Calibri"/>
      </rPr>
      <t xml:space="preserve">Closed Landfill Program
</t>
    </r>
    <r>
      <rPr>
        <sz val="8"/>
        <color rgb="FF000000"/>
        <rFont val="Calibri"/>
      </rPr>
      <t>PROGRAMMATIC</t>
    </r>
  </si>
  <si>
    <t>1143751</t>
  </si>
  <si>
    <r>
      <rPr>
        <b/>
        <sz val="10"/>
        <color rgb="FF000000"/>
        <rFont val="Calibri"/>
      </rPr>
      <t xml:space="preserve">Solid Waste Electric Vehicle Infrastructure
</t>
    </r>
    <r>
      <rPr>
        <sz val="8"/>
        <color rgb="FF000000"/>
        <rFont val="Calibri"/>
      </rPr>
      <t>STANDALONE</t>
    </r>
  </si>
  <si>
    <t>1148380</t>
  </si>
  <si>
    <r>
      <rPr>
        <b/>
        <sz val="10"/>
        <color rgb="FF000000"/>
        <rFont val="Calibri"/>
      </rPr>
      <t xml:space="preserve">SWD Haz Waste Services
</t>
    </r>
    <r>
      <rPr>
        <sz val="8"/>
        <color rgb="FF000000"/>
        <rFont val="Calibri"/>
      </rPr>
      <t>STANDALONE</t>
    </r>
  </si>
  <si>
    <t>1148635</t>
  </si>
  <si>
    <r>
      <rPr>
        <b/>
        <sz val="10"/>
        <color rgb="FF000000"/>
        <rFont val="Calibri"/>
      </rPr>
      <t xml:space="preserve">Solid Waste Division Stormwater Improvement - Factoria
</t>
    </r>
    <r>
      <rPr>
        <sz val="8"/>
        <color rgb="FF000000"/>
        <rFont val="Calibri"/>
      </rPr>
      <t>SW TS MAJOR ASSET REHAB</t>
    </r>
  </si>
  <si>
    <t>1149637</t>
  </si>
  <si>
    <r>
      <rPr>
        <b/>
        <sz val="10"/>
        <color rgb="FF000000"/>
        <rFont val="Calibri"/>
      </rPr>
      <t xml:space="preserve">Solid Waste Division Harbor Island Dock Repair
</t>
    </r>
    <r>
      <rPr>
        <sz val="8"/>
        <color rgb="FF000000"/>
        <rFont val="Calibri"/>
      </rPr>
      <t>STANDALONE</t>
    </r>
  </si>
  <si>
    <t>1150489</t>
  </si>
  <si>
    <r>
      <rPr>
        <b/>
        <sz val="10"/>
        <color rgb="FF000000"/>
        <rFont val="Calibri"/>
      </rPr>
      <t xml:space="preserve">Solid Waste Division Hobart New Final
</t>
    </r>
    <r>
      <rPr>
        <sz val="8"/>
        <color rgb="FF000000"/>
        <rFont val="Calibri"/>
      </rPr>
      <t>STANDALONE</t>
    </r>
  </si>
  <si>
    <t>1150490</t>
  </si>
  <si>
    <r>
      <rPr>
        <b/>
        <sz val="10"/>
        <color rgb="FF000000"/>
        <rFont val="Calibri"/>
      </rPr>
      <t xml:space="preserve">Solid Waste Division Cedar Falls Landfill Gas Improvement
</t>
    </r>
    <r>
      <rPr>
        <sz val="8"/>
        <color rgb="FF000000"/>
        <rFont val="Calibri"/>
      </rPr>
      <t>STANDALONE</t>
    </r>
  </si>
  <si>
    <t>1150491</t>
  </si>
  <si>
    <r>
      <rPr>
        <b/>
        <sz val="10"/>
        <color rgb="FF000000"/>
        <rFont val="Calibri"/>
      </rPr>
      <t xml:space="preserve">Solid Waste Division Vashon Landfill MTCA Cleanup Action and Leachate Lagoon Improvement
</t>
    </r>
    <r>
      <rPr>
        <sz val="8"/>
        <color rgb="FF000000"/>
        <rFont val="Calibri"/>
      </rPr>
      <t>STANDALONE</t>
    </r>
  </si>
  <si>
    <t>3901 - SOLID WASTE CONSTRUCTION</t>
  </si>
  <si>
    <t>3910 LANDFILL RESERVE</t>
  </si>
  <si>
    <t>1033547</t>
  </si>
  <si>
    <r>
      <rPr>
        <b/>
        <sz val="10"/>
        <color rgb="FF000000"/>
        <rFont val="Calibri"/>
      </rPr>
      <t xml:space="preserve">Landfill Reserve Capital Project Control Support
</t>
    </r>
    <r>
      <rPr>
        <sz val="8"/>
        <color rgb="FF000000"/>
        <rFont val="Calibri"/>
      </rPr>
      <t>ADMIN</t>
    </r>
  </si>
  <si>
    <t>1033548</t>
  </si>
  <si>
    <r>
      <rPr>
        <b/>
        <sz val="10"/>
        <color rgb="FF000000"/>
        <rFont val="Calibri"/>
      </rPr>
      <t xml:space="preserve">Landfill Reserve Capital Improvement Program Oversight
</t>
    </r>
    <r>
      <rPr>
        <sz val="8"/>
        <color rgb="FF000000"/>
        <rFont val="Calibri"/>
      </rPr>
      <t>ADMIN</t>
    </r>
  </si>
  <si>
    <t>1148185</t>
  </si>
  <si>
    <r>
      <rPr>
        <b/>
        <sz val="10"/>
        <color rgb="FF000000"/>
        <rFont val="Calibri"/>
      </rPr>
      <t xml:space="preserve">SW CIP Landfills Buffer Acquisition Programmatic Project
</t>
    </r>
    <r>
      <rPr>
        <sz val="8"/>
        <color rgb="FF000000"/>
        <rFont val="Calibri"/>
      </rPr>
      <t>PROGRAMMATIC</t>
    </r>
  </si>
  <si>
    <t>3910 - LANDFILL RESERVE</t>
  </si>
  <si>
    <t>3951 BUILDING REPAIR AND REPLACEMENT SUBFUND</t>
  </si>
  <si>
    <t>1040765</t>
  </si>
  <si>
    <r>
      <rPr>
        <b/>
        <sz val="10"/>
        <color rgb="FF000000"/>
        <rFont val="Calibri"/>
      </rPr>
      <t xml:space="preserve">Accessibility Project Parent (ADA Program)
</t>
    </r>
    <r>
      <rPr>
        <sz val="8"/>
        <color rgb="FF000000"/>
        <rFont val="Calibri"/>
      </rPr>
      <t>PROGRAMMATIC</t>
    </r>
  </si>
  <si>
    <t>1124202</t>
  </si>
  <si>
    <r>
      <rPr>
        <b/>
        <sz val="10"/>
        <color rgb="FF000000"/>
        <rFont val="Calibri"/>
      </rPr>
      <t xml:space="preserve">BRR Emergent Need Existing Projects
</t>
    </r>
    <r>
      <rPr>
        <sz val="8"/>
        <color rgb="FF000000"/>
        <rFont val="Calibri"/>
      </rPr>
      <t>STANDALONE</t>
    </r>
  </si>
  <si>
    <t>1135008</t>
  </si>
  <si>
    <r>
      <rPr>
        <b/>
        <sz val="10"/>
        <color rgb="FF000000"/>
        <rFont val="Calibri"/>
      </rPr>
      <t xml:space="preserve">Public Health Downtown Seattle Dental Clinic
</t>
    </r>
    <r>
      <rPr>
        <sz val="8"/>
        <color rgb="FF000000"/>
        <rFont val="Calibri"/>
      </rPr>
      <t>STANDALONE</t>
    </r>
  </si>
  <si>
    <t>1135101</t>
  </si>
  <si>
    <r>
      <rPr>
        <b/>
        <sz val="10"/>
        <color rgb="FF000000"/>
        <rFont val="Calibri"/>
      </rPr>
      <t xml:space="preserve">Chinook Conference Technology
</t>
    </r>
    <r>
      <rPr>
        <sz val="8"/>
        <color rgb="FF000000"/>
        <rFont val="Calibri"/>
      </rPr>
      <t>STANDALONE</t>
    </r>
  </si>
  <si>
    <t>1138950</t>
  </si>
  <si>
    <r>
      <rPr>
        <b/>
        <sz val="10"/>
        <color rgb="FF000000"/>
        <rFont val="Calibri"/>
      </rPr>
      <t xml:space="preserve">DES FMD DPD JEFFRSON PLANING
</t>
    </r>
    <r>
      <rPr>
        <sz val="8"/>
        <color rgb="FF000000"/>
        <rFont val="Calibri"/>
      </rPr>
      <t>DES FMD PRELIM PLAN &amp; DESIGN</t>
    </r>
  </si>
  <si>
    <t>1141198</t>
  </si>
  <si>
    <r>
      <rPr>
        <b/>
        <sz val="10"/>
        <color rgb="FF000000"/>
        <rFont val="Calibri"/>
      </rPr>
      <t xml:space="preserve">Harbor Island Tenant Improvements
</t>
    </r>
    <r>
      <rPr>
        <sz val="8"/>
        <color rgb="FF000000"/>
        <rFont val="Calibri"/>
      </rPr>
      <t>STANDALONE</t>
    </r>
  </si>
  <si>
    <t>1144568</t>
  </si>
  <si>
    <r>
      <rPr>
        <b/>
        <sz val="10"/>
        <color rgb="FF000000"/>
        <rFont val="Calibri"/>
      </rPr>
      <t xml:space="preserve">DES FMD WINDOW FILM
</t>
    </r>
    <r>
      <rPr>
        <sz val="8"/>
        <color rgb="FF000000"/>
        <rFont val="Calibri"/>
      </rPr>
      <t>DES FMD PRELIM PLAN &amp; DESIGN</t>
    </r>
  </si>
  <si>
    <t>1144740</t>
  </si>
  <si>
    <r>
      <rPr>
        <b/>
        <sz val="10"/>
        <color rgb="FF000000"/>
        <rFont val="Calibri"/>
      </rPr>
      <t xml:space="preserve">DES FMD DCHS Health thru Housing
</t>
    </r>
    <r>
      <rPr>
        <sz val="8"/>
        <color rgb="FF000000"/>
        <rFont val="Calibri"/>
      </rPr>
      <t>PROGRAMMATIC</t>
    </r>
  </si>
  <si>
    <t>1150087</t>
  </si>
  <si>
    <r>
      <rPr>
        <b/>
        <sz val="10"/>
        <color rgb="FF000000"/>
        <rFont val="Calibri"/>
      </rPr>
      <t xml:space="preserve">DES FMD Dexter Horton Camera &amp; Access Control Upgrade
</t>
    </r>
    <r>
      <rPr>
        <sz val="8"/>
        <color rgb="FF000000"/>
        <rFont val="Calibri"/>
      </rPr>
      <t>STANDALONE</t>
    </r>
  </si>
  <si>
    <t>1150589</t>
  </si>
  <si>
    <r>
      <rPr>
        <b/>
        <sz val="10"/>
        <color rgb="FF000000"/>
        <rFont val="Calibri"/>
      </rPr>
      <t xml:space="preserve">DPD Consolidation at Kent Valley Professional Center (KVPC)
</t>
    </r>
    <r>
      <rPr>
        <sz val="8"/>
        <color rgb="FF000000"/>
        <rFont val="Calibri"/>
      </rPr>
      <t>STANDALONE</t>
    </r>
  </si>
  <si>
    <t>1150590</t>
  </si>
  <si>
    <r>
      <rPr>
        <b/>
        <sz val="10"/>
        <color rgb="FF000000"/>
        <rFont val="Calibri"/>
      </rPr>
      <t xml:space="preserve">County-wide CCURE/Victor 2026/2027 Servers Upgrade
</t>
    </r>
    <r>
      <rPr>
        <sz val="8"/>
        <color rgb="FF000000"/>
        <rFont val="Calibri"/>
      </rPr>
      <t>STANDALONE</t>
    </r>
  </si>
  <si>
    <t>1150597</t>
  </si>
  <si>
    <r>
      <rPr>
        <b/>
        <sz val="10"/>
        <color rgb="FF000000"/>
        <rFont val="Calibri"/>
      </rPr>
      <t xml:space="preserve">ADA Related Projects - MRJC and KCCF
</t>
    </r>
    <r>
      <rPr>
        <sz val="8"/>
        <color rgb="FF000000"/>
        <rFont val="Calibri"/>
      </rPr>
      <t>DES FMD ACCESSIBILITY PRJ MSTR</t>
    </r>
  </si>
  <si>
    <t>3951 - BUILDING REPAIR AND REPLACEMENT SUBFUND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</si>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</sst>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Calibri"/>
    </font>
    <font>
      <sz val="8"/>
      <color rgb="FF000000"/>
      <name val="Calibri"/>
    </font>
    <font>
      <b/>
      <sz val="12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5F5F5"/>
      </patternFill>
    </fill>
    <fill>
      <patternFill patternType="solid">
        <fgColor theme="0" tint="-0.14999847407452621"/>
        <bgColor rgb="FFD3D3D3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000000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000000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/>
      <bottom/>
      <diagonal/>
    </border>
    <border>
      <left style="thin">
        <color rgb="FFD3D3D3"/>
      </left>
      <right style="thin">
        <color indexed="64"/>
      </right>
      <top/>
      <bottom style="thin">
        <color rgb="FFD3D3D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0" fontId="6" fillId="2" borderId="2" xfId="1" applyFont="1" applyFill="1" applyBorder="1" applyAlignment="1">
      <alignment horizontal="left" vertical="top" wrapText="1" readingOrder="1"/>
    </xf>
    <xf numFmtId="0" fontId="2" fillId="0" borderId="6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3" fillId="0" borderId="0" xfId="1" applyFont="1" applyAlignment="1">
      <alignment horizontal="left" wrapText="1" readingOrder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 readingOrder="1"/>
    </xf>
    <xf numFmtId="0" fontId="2" fillId="0" borderId="6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3" fillId="0" borderId="0" xfId="1" applyFont="1" applyAlignment="1">
      <alignment wrapText="1" readingOrder="1"/>
    </xf>
    <xf numFmtId="0" fontId="11" fillId="0" borderId="0" xfId="1" applyFont="1"/>
    <xf numFmtId="0" fontId="10" fillId="4" borderId="0" xfId="1" applyFont="1" applyFill="1" applyAlignment="1">
      <alignment horizontal="center" vertical="top" wrapText="1" readingOrder="1"/>
    </xf>
    <xf numFmtId="0" fontId="11" fillId="4" borderId="0" xfId="1" applyFont="1" applyFill="1"/>
    <xf numFmtId="0" fontId="11" fillId="4" borderId="0" xfId="1" applyFont="1" applyFill="1" applyAlignment="1">
      <alignment wrapText="1"/>
    </xf>
    <xf numFmtId="0" fontId="11" fillId="4" borderId="0" xfId="1" applyFont="1" applyFill="1" applyAlignment="1">
      <alignment horizontal="center" wrapText="1"/>
    </xf>
    <xf numFmtId="164" fontId="2" fillId="0" borderId="0" xfId="2" applyNumberFormat="1" applyFont="1"/>
    <xf numFmtId="164" fontId="3" fillId="0" borderId="0" xfId="2" applyNumberFormat="1" applyFont="1" applyAlignment="1">
      <alignment horizontal="left" wrapText="1" readingOrder="1"/>
    </xf>
    <xf numFmtId="164" fontId="7" fillId="2" borderId="5" xfId="2" applyNumberFormat="1" applyFont="1" applyFill="1" applyBorder="1" applyAlignment="1">
      <alignment horizontal="right" vertical="top" wrapText="1" readingOrder="1"/>
    </xf>
    <xf numFmtId="164" fontId="2" fillId="5" borderId="0" xfId="2" applyNumberFormat="1" applyFont="1" applyFill="1"/>
    <xf numFmtId="164" fontId="3" fillId="5" borderId="0" xfId="2" applyNumberFormat="1" applyFont="1" applyFill="1" applyAlignment="1">
      <alignment horizontal="left" wrapText="1" readingOrder="1"/>
    </xf>
    <xf numFmtId="0" fontId="2" fillId="4" borderId="19" xfId="1" applyFont="1" applyFill="1" applyBorder="1" applyAlignment="1">
      <alignment horizontal="center" vertical="top" wrapText="1"/>
    </xf>
    <xf numFmtId="0" fontId="2" fillId="4" borderId="18" xfId="1" applyFont="1" applyFill="1" applyBorder="1" applyAlignment="1">
      <alignment horizontal="center"/>
    </xf>
    <xf numFmtId="164" fontId="7" fillId="7" borderId="5" xfId="2" applyNumberFormat="1" applyFont="1" applyFill="1" applyBorder="1" applyAlignment="1">
      <alignment horizontal="right" vertical="top" wrapText="1" readingOrder="1"/>
    </xf>
    <xf numFmtId="164" fontId="11" fillId="4" borderId="0" xfId="2" applyNumberFormat="1" applyFont="1" applyFill="1" applyAlignment="1">
      <alignment horizontal="center" wrapText="1"/>
    </xf>
    <xf numFmtId="0" fontId="2" fillId="3" borderId="0" xfId="1" applyFont="1" applyFill="1" applyAlignment="1">
      <alignment vertical="top" wrapText="1"/>
    </xf>
    <xf numFmtId="0" fontId="2" fillId="3" borderId="0" xfId="1" applyFont="1" applyFill="1" applyAlignment="1">
      <alignment horizontal="center" vertical="top" wrapText="1"/>
    </xf>
    <xf numFmtId="164" fontId="7" fillId="2" borderId="20" xfId="2" applyNumberFormat="1" applyFont="1" applyFill="1" applyBorder="1" applyAlignment="1">
      <alignment horizontal="right" vertical="top" wrapText="1" readingOrder="1"/>
    </xf>
    <xf numFmtId="0" fontId="6" fillId="2" borderId="0" xfId="1" applyFont="1" applyFill="1" applyAlignment="1">
      <alignment horizontal="left" vertical="top" wrapText="1" readingOrder="1"/>
    </xf>
    <xf numFmtId="164" fontId="6" fillId="7" borderId="0" xfId="2" applyNumberFormat="1" applyFont="1" applyFill="1" applyBorder="1" applyAlignment="1">
      <alignment horizontal="center" vertical="top" wrapText="1" readingOrder="1"/>
    </xf>
    <xf numFmtId="164" fontId="6" fillId="7" borderId="23" xfId="2" applyNumberFormat="1" applyFont="1" applyFill="1" applyBorder="1" applyAlignment="1">
      <alignment horizontal="center" vertical="top" wrapText="1" readingOrder="1"/>
    </xf>
    <xf numFmtId="164" fontId="7" fillId="7" borderId="20" xfId="2" applyNumberFormat="1" applyFont="1" applyFill="1" applyBorder="1" applyAlignment="1">
      <alignment horizontal="right" vertical="top" wrapText="1" readingOrder="1"/>
    </xf>
    <xf numFmtId="164" fontId="6" fillId="2" borderId="0" xfId="2" applyNumberFormat="1" applyFont="1" applyFill="1" applyBorder="1" applyAlignment="1">
      <alignment horizontal="center" vertical="top" wrapText="1" readingOrder="1"/>
    </xf>
    <xf numFmtId="164" fontId="13" fillId="2" borderId="0" xfId="2" applyNumberFormat="1" applyFont="1" applyFill="1" applyBorder="1" applyAlignment="1">
      <alignment horizontal="center" vertical="top" wrapText="1" readingOrder="1"/>
    </xf>
    <xf numFmtId="164" fontId="6" fillId="4" borderId="23" xfId="2" applyNumberFormat="1" applyFont="1" applyFill="1" applyBorder="1" applyAlignment="1">
      <alignment horizontal="center" vertical="top" wrapText="1" readingOrder="1"/>
    </xf>
    <xf numFmtId="0" fontId="2" fillId="4" borderId="28" xfId="1" applyFont="1" applyFill="1" applyBorder="1" applyAlignment="1">
      <alignment horizontal="center" vertical="top" wrapText="1"/>
    </xf>
    <xf numFmtId="164" fontId="7" fillId="2" borderId="29" xfId="2" applyNumberFormat="1" applyFont="1" applyFill="1" applyBorder="1" applyAlignment="1">
      <alignment horizontal="right" vertical="top" wrapText="1" readingOrder="1"/>
    </xf>
    <xf numFmtId="164" fontId="7" fillId="2" borderId="30" xfId="2" applyNumberFormat="1" applyFont="1" applyFill="1" applyBorder="1" applyAlignment="1">
      <alignment horizontal="right" vertical="top" wrapText="1" readingOrder="1"/>
    </xf>
    <xf numFmtId="0" fontId="2" fillId="4" borderId="34" xfId="1" applyFont="1" applyFill="1" applyBorder="1" applyAlignment="1">
      <alignment horizontal="center" vertical="center" wrapText="1"/>
    </xf>
    <xf numFmtId="165" fontId="16" fillId="4" borderId="32" xfId="3" applyNumberFormat="1" applyFont="1" applyFill="1" applyBorder="1" applyAlignment="1">
      <alignment vertical="center"/>
    </xf>
    <xf numFmtId="165" fontId="16" fillId="4" borderId="35" xfId="3" applyNumberFormat="1" applyFont="1" applyFill="1" applyBorder="1" applyAlignment="1">
      <alignment vertical="center"/>
    </xf>
    <xf numFmtId="0" fontId="2" fillId="0" borderId="0" xfId="1" applyFont="1"/>
    <xf numFmtId="0" fontId="6" fillId="0" borderId="4" xfId="1" applyFont="1" applyBorder="1" applyAlignment="1">
      <alignment horizontal="left" vertical="top" wrapText="1" readingOrder="1"/>
    </xf>
    <xf numFmtId="0" fontId="2" fillId="0" borderId="8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7" fillId="0" borderId="5" xfId="1" applyFont="1" applyBorder="1" applyAlignment="1">
      <alignment horizontal="left" vertical="top" wrapText="1" readingOrder="1"/>
    </xf>
    <xf numFmtId="0" fontId="2" fillId="0" borderId="9" xfId="1" applyFont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164" fontId="6" fillId="0" borderId="5" xfId="2" applyNumberFormat="1" applyFont="1" applyBorder="1" applyAlignment="1">
      <alignment horizontal="right" vertical="top" wrapText="1" readingOrder="1"/>
    </xf>
    <xf numFmtId="164" fontId="2" fillId="0" borderId="9" xfId="2" applyNumberFormat="1" applyFont="1" applyBorder="1" applyAlignment="1">
      <alignment vertical="top" wrapText="1"/>
    </xf>
    <xf numFmtId="164" fontId="2" fillId="0" borderId="12" xfId="2" applyNumberFormat="1" applyFont="1" applyBorder="1" applyAlignment="1">
      <alignment vertical="top" wrapText="1"/>
    </xf>
    <xf numFmtId="164" fontId="6" fillId="6" borderId="20" xfId="2" applyNumberFormat="1" applyFont="1" applyFill="1" applyBorder="1" applyAlignment="1">
      <alignment horizontal="right" vertical="top" wrapText="1" readingOrder="1"/>
    </xf>
    <xf numFmtId="164" fontId="2" fillId="6" borderId="21" xfId="2" applyNumberFormat="1" applyFont="1" applyFill="1" applyBorder="1" applyAlignment="1">
      <alignment vertical="top" wrapText="1"/>
    </xf>
    <xf numFmtId="164" fontId="2" fillId="6" borderId="22" xfId="2" applyNumberFormat="1" applyFont="1" applyFill="1" applyBorder="1" applyAlignment="1">
      <alignment vertical="top" wrapText="1"/>
    </xf>
    <xf numFmtId="0" fontId="12" fillId="0" borderId="0" xfId="1" applyFont="1" applyAlignment="1">
      <alignment horizontal="center" wrapText="1"/>
    </xf>
    <xf numFmtId="0" fontId="7" fillId="2" borderId="2" xfId="1" applyFont="1" applyFill="1" applyBorder="1" applyAlignment="1">
      <alignment horizontal="left" vertical="top" wrapText="1" readingOrder="1"/>
    </xf>
    <xf numFmtId="0" fontId="2" fillId="0" borderId="0" xfId="1" applyFont="1" applyAlignment="1"/>
    <xf numFmtId="0" fontId="2" fillId="4" borderId="15" xfId="1" applyFont="1" applyFill="1" applyBorder="1" applyAlignment="1">
      <alignment vertical="top" wrapText="1"/>
    </xf>
    <xf numFmtId="0" fontId="2" fillId="4" borderId="16" xfId="1" applyFont="1" applyFill="1" applyBorder="1" applyAlignment="1">
      <alignment vertical="top" wrapText="1"/>
    </xf>
    <xf numFmtId="0" fontId="8" fillId="0" borderId="2" xfId="1" applyFont="1" applyBorder="1" applyAlignment="1">
      <alignment horizontal="center" vertical="top" wrapText="1" readingOrder="1"/>
    </xf>
    <xf numFmtId="0" fontId="2" fillId="0" borderId="23" xfId="1" applyFont="1" applyBorder="1" applyAlignment="1">
      <alignment vertical="top" wrapText="1"/>
    </xf>
    <xf numFmtId="0" fontId="5" fillId="0" borderId="1" xfId="1" applyFont="1" applyBorder="1" applyAlignment="1">
      <alignment vertical="top" wrapText="1" readingOrder="1"/>
    </xf>
    <xf numFmtId="0" fontId="2" fillId="0" borderId="17" xfId="1" applyFont="1" applyBorder="1" applyAlignment="1">
      <alignment vertical="top" wrapText="1"/>
    </xf>
    <xf numFmtId="0" fontId="2" fillId="0" borderId="24" xfId="1" applyFont="1" applyBorder="1" applyAlignment="1">
      <alignment vertical="top" wrapText="1"/>
    </xf>
    <xf numFmtId="0" fontId="2" fillId="4" borderId="18" xfId="1" applyFont="1" applyFill="1" applyBorder="1" applyAlignment="1"/>
    <xf numFmtId="0" fontId="8" fillId="4" borderId="2" xfId="1" applyFont="1" applyFill="1" applyBorder="1" applyAlignment="1">
      <alignment horizontal="center" vertical="top" wrapText="1" readingOrder="1"/>
    </xf>
    <xf numFmtId="0" fontId="2" fillId="4" borderId="0" xfId="1" applyFont="1" applyFill="1" applyAlignment="1"/>
    <xf numFmtId="0" fontId="2" fillId="4" borderId="23" xfId="1" applyFont="1" applyFill="1" applyBorder="1" applyAlignment="1">
      <alignment vertical="top" wrapText="1"/>
    </xf>
    <xf numFmtId="0" fontId="15" fillId="2" borderId="2" xfId="1" applyFont="1" applyFill="1" applyBorder="1" applyAlignment="1">
      <alignment horizontal="left" vertical="top" wrapText="1" readingOrder="1"/>
    </xf>
    <xf numFmtId="0" fontId="14" fillId="0" borderId="1" xfId="1" applyFont="1" applyBorder="1" applyAlignment="1">
      <alignment vertical="top" wrapText="1" readingOrder="1"/>
    </xf>
    <xf numFmtId="0" fontId="7" fillId="2" borderId="25" xfId="1" applyFont="1" applyFill="1" applyBorder="1" applyAlignment="1">
      <alignment horizontal="left" vertical="top" wrapText="1" readingOrder="1"/>
    </xf>
    <xf numFmtId="0" fontId="2" fillId="0" borderId="26" xfId="1" applyFont="1" applyBorder="1" applyAlignment="1"/>
    <xf numFmtId="0" fontId="2" fillId="4" borderId="26" xfId="1" applyFont="1" applyFill="1" applyBorder="1" applyAlignment="1">
      <alignment vertical="top" wrapText="1"/>
    </xf>
    <xf numFmtId="0" fontId="2" fillId="4" borderId="27" xfId="1" applyFont="1" applyFill="1" applyBorder="1" applyAlignment="1">
      <alignment vertical="top" wrapText="1"/>
    </xf>
    <xf numFmtId="0" fontId="2" fillId="4" borderId="3" xfId="1" applyFont="1" applyFill="1" applyBorder="1" applyAlignment="1">
      <alignment vertical="top" wrapText="1"/>
    </xf>
    <xf numFmtId="0" fontId="14" fillId="4" borderId="31" xfId="1" applyFont="1" applyFill="1" applyBorder="1" applyAlignment="1">
      <alignment horizontal="center" vertical="center" wrapText="1" readingOrder="1"/>
    </xf>
    <xf numFmtId="0" fontId="2" fillId="4" borderId="32" xfId="1" applyFont="1" applyFill="1" applyBorder="1" applyAlignment="1">
      <alignment vertical="center" wrapText="1"/>
    </xf>
    <xf numFmtId="0" fontId="2" fillId="4" borderId="33" xfId="1" applyFont="1" applyFill="1" applyBorder="1" applyAlignment="1">
      <alignment vertical="center" wrapText="1"/>
    </xf>
  </cellXfs>
  <cellStyles count="4">
    <cellStyle name="Comma" xfId="2" builtinId="3"/>
    <cellStyle name="Currency" xfId="3" builtinId="4"/>
    <cellStyle name="Normal" xfId="0" builtinId="0"/>
    <cellStyle name="Normal 13" xfId="1" xr:uid="{76C8B49A-4BFE-410E-925F-AA87B1947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228600</xdr:colOff>
      <xdr:row>6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471AF-721D-4D3E-A618-59D94C16A6A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84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228600</xdr:colOff>
      <xdr:row>6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3996FB-CEC2-4E78-ABF2-B066FF3C44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84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228600</xdr:colOff>
      <xdr:row>9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972CF8-64C8-4063-91DD-2FAD9FFFD0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79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228600</xdr:colOff>
      <xdr:row>9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3F192F-5D5F-45E8-BE51-0BF9B405C16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79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228600</xdr:colOff>
      <xdr:row>12</xdr:row>
      <xdr:rowOff>228600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CBCA88-D9CE-4152-9547-A1E28D1CA2E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73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</xdr:row>
      <xdr:rowOff>0</xdr:rowOff>
    </xdr:from>
    <xdr:to>
      <xdr:col>4</xdr:col>
      <xdr:colOff>228600</xdr:colOff>
      <xdr:row>12</xdr:row>
      <xdr:rowOff>228600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4638A1F-A6ED-4798-927E-6EA12E538D7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73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228600</xdr:colOff>
      <xdr:row>15</xdr:row>
      <xdr:rowOff>228600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E745072-E9CA-49C8-A33D-FE61B1BA6B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68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4</xdr:col>
      <xdr:colOff>228600</xdr:colOff>
      <xdr:row>15</xdr:row>
      <xdr:rowOff>228600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7ACAB56-E475-4373-88CD-BD55F38274D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68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228600</xdr:colOff>
      <xdr:row>18</xdr:row>
      <xdr:rowOff>228600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19A3E41-67F5-4120-B054-B758F46A02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962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228600</xdr:colOff>
      <xdr:row>18</xdr:row>
      <xdr:rowOff>228600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4E67D31-5F41-4A7F-9E16-21AB43AE234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962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228600</xdr:colOff>
      <xdr:row>21</xdr:row>
      <xdr:rowOff>228600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5713812-CDAC-4AB9-9FAA-3BD718804A4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556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4</xdr:col>
      <xdr:colOff>228600</xdr:colOff>
      <xdr:row>21</xdr:row>
      <xdr:rowOff>228600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4763E90-39EA-49A7-915F-D7DCE7205D1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556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228600</xdr:colOff>
      <xdr:row>24</xdr:row>
      <xdr:rowOff>228600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F7ACCC3-B239-48DF-8A0D-ECFD8ABEC0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151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4</xdr:col>
      <xdr:colOff>228600</xdr:colOff>
      <xdr:row>24</xdr:row>
      <xdr:rowOff>228600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9A8F1DD-EC31-4FEE-AA81-637C3A2F1F7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5151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228600</xdr:colOff>
      <xdr:row>27</xdr:row>
      <xdr:rowOff>228600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D69F904-ABC5-4133-975B-DBE69C6BC0B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745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4</xdr:col>
      <xdr:colOff>228600</xdr:colOff>
      <xdr:row>27</xdr:row>
      <xdr:rowOff>228600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C00D079-64B9-406C-A7E1-4BF88889C10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5745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228600</xdr:colOff>
      <xdr:row>30</xdr:row>
      <xdr:rowOff>228600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132FD35-968D-4B3D-B4A5-E0C7FDE635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339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228600</xdr:colOff>
      <xdr:row>30</xdr:row>
      <xdr:rowOff>228600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BA70AD4-F358-4738-85A8-D96A102EB6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339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228600</xdr:colOff>
      <xdr:row>33</xdr:row>
      <xdr:rowOff>228600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21A8023-EDB4-4766-909D-13235574FDC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934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33</xdr:row>
      <xdr:rowOff>0</xdr:rowOff>
    </xdr:from>
    <xdr:to>
      <xdr:col>4</xdr:col>
      <xdr:colOff>228600</xdr:colOff>
      <xdr:row>33</xdr:row>
      <xdr:rowOff>228600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E43824F-FF52-431E-AB27-90A577C9E63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934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228600</xdr:colOff>
      <xdr:row>36</xdr:row>
      <xdr:rowOff>228600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16CE1B1-9AAA-4E75-869F-01264519DB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7528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4</xdr:col>
      <xdr:colOff>228600</xdr:colOff>
      <xdr:row>36</xdr:row>
      <xdr:rowOff>228600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EA4480E-AB11-4E28-B1E2-34358FAF5E5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528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228600</xdr:colOff>
      <xdr:row>39</xdr:row>
      <xdr:rowOff>228600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BE79750-9CE9-4CEE-80E0-F1FB95A623A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8122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4</xdr:col>
      <xdr:colOff>228600</xdr:colOff>
      <xdr:row>39</xdr:row>
      <xdr:rowOff>228600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6C69756-7969-41C0-91DD-176A5F9098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122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228600</xdr:colOff>
      <xdr:row>42</xdr:row>
      <xdr:rowOff>228600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3B986AC-D8B7-461D-A269-124D33196C5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8717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42</xdr:row>
      <xdr:rowOff>0</xdr:rowOff>
    </xdr:from>
    <xdr:to>
      <xdr:col>4</xdr:col>
      <xdr:colOff>228600</xdr:colOff>
      <xdr:row>42</xdr:row>
      <xdr:rowOff>228600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09847A0-BC88-4D52-86AF-7868D542C6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717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228600</xdr:colOff>
      <xdr:row>45</xdr:row>
      <xdr:rowOff>228600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FE4C9DF-6AD9-4A47-8962-ECE9E1977E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311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45</xdr:row>
      <xdr:rowOff>0</xdr:rowOff>
    </xdr:from>
    <xdr:to>
      <xdr:col>4</xdr:col>
      <xdr:colOff>228600</xdr:colOff>
      <xdr:row>45</xdr:row>
      <xdr:rowOff>228600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9058E0D-71F0-48D6-ADB0-D6DED1BA959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311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228600</xdr:colOff>
      <xdr:row>48</xdr:row>
      <xdr:rowOff>228600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6FBF0CD-2E88-492D-BCED-AAF3864C9B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906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48</xdr:row>
      <xdr:rowOff>0</xdr:rowOff>
    </xdr:from>
    <xdr:to>
      <xdr:col>4</xdr:col>
      <xdr:colOff>228600</xdr:colOff>
      <xdr:row>48</xdr:row>
      <xdr:rowOff>228600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ED7B197-B3EB-4B01-9FEA-FF89A04545D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906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228600</xdr:colOff>
      <xdr:row>51</xdr:row>
      <xdr:rowOff>228600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78E2A85-339F-4BB5-A601-7DBD35B1559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500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51</xdr:row>
      <xdr:rowOff>0</xdr:rowOff>
    </xdr:from>
    <xdr:to>
      <xdr:col>4</xdr:col>
      <xdr:colOff>228600</xdr:colOff>
      <xdr:row>51</xdr:row>
      <xdr:rowOff>228600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11DEA3E-6C7F-4E8A-8C42-634F4951248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500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228600</xdr:colOff>
      <xdr:row>54</xdr:row>
      <xdr:rowOff>228600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83B884E-28D0-48D7-9D1F-6D9D2EAF93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094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54</xdr:row>
      <xdr:rowOff>0</xdr:rowOff>
    </xdr:from>
    <xdr:to>
      <xdr:col>4</xdr:col>
      <xdr:colOff>228600</xdr:colOff>
      <xdr:row>54</xdr:row>
      <xdr:rowOff>228600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A6C4162-9166-48BA-8AC8-ABC41F0A39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094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228600</xdr:colOff>
      <xdr:row>57</xdr:row>
      <xdr:rowOff>228600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7D39673-826A-4C5E-B87A-938A4776D9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689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57</xdr:row>
      <xdr:rowOff>0</xdr:rowOff>
    </xdr:from>
    <xdr:to>
      <xdr:col>4</xdr:col>
      <xdr:colOff>228600</xdr:colOff>
      <xdr:row>57</xdr:row>
      <xdr:rowOff>228600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21AC8FB-C1B3-4D3F-8D6F-A93690B8AB6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689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228600</xdr:colOff>
      <xdr:row>60</xdr:row>
      <xdr:rowOff>228600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F83C366-1162-4E6F-8828-CD34F4A1CC5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283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60</xdr:row>
      <xdr:rowOff>0</xdr:rowOff>
    </xdr:from>
    <xdr:to>
      <xdr:col>4</xdr:col>
      <xdr:colOff>228600</xdr:colOff>
      <xdr:row>60</xdr:row>
      <xdr:rowOff>228600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0123C9F-1D92-408C-A8BA-DFE8513AF7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283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228600</xdr:colOff>
      <xdr:row>63</xdr:row>
      <xdr:rowOff>228600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E0B995B-55E8-4EDD-8B9A-D2481ECA77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877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63</xdr:row>
      <xdr:rowOff>0</xdr:rowOff>
    </xdr:from>
    <xdr:to>
      <xdr:col>4</xdr:col>
      <xdr:colOff>228600</xdr:colOff>
      <xdr:row>63</xdr:row>
      <xdr:rowOff>228600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DFEB4F0-88FD-48F4-BEBE-76156865F0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877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2</xdr:col>
      <xdr:colOff>228600</xdr:colOff>
      <xdr:row>66</xdr:row>
      <xdr:rowOff>228600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0E14760-1F4C-49D7-A5E8-2241ECE296A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472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66</xdr:row>
      <xdr:rowOff>0</xdr:rowOff>
    </xdr:from>
    <xdr:to>
      <xdr:col>4</xdr:col>
      <xdr:colOff>228600</xdr:colOff>
      <xdr:row>66</xdr:row>
      <xdr:rowOff>228600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ED6D93A-482E-4F94-85A8-F28C7993C5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472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228600</xdr:colOff>
      <xdr:row>69</xdr:row>
      <xdr:rowOff>228600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CEAD15CF-B095-442B-AF2D-258DD49C34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066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69</xdr:row>
      <xdr:rowOff>0</xdr:rowOff>
    </xdr:from>
    <xdr:to>
      <xdr:col>4</xdr:col>
      <xdr:colOff>228600</xdr:colOff>
      <xdr:row>69</xdr:row>
      <xdr:rowOff>228600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CF28ECC-287D-4110-AF23-190465D360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066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228600</xdr:colOff>
      <xdr:row>72</xdr:row>
      <xdr:rowOff>228600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278BDB8-9D6E-4F20-8478-C35CC9F3E5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660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72</xdr:row>
      <xdr:rowOff>0</xdr:rowOff>
    </xdr:from>
    <xdr:to>
      <xdr:col>4</xdr:col>
      <xdr:colOff>228600</xdr:colOff>
      <xdr:row>72</xdr:row>
      <xdr:rowOff>228600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5ADCFBF-6C36-41E2-A070-D0A8D8BCAAC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660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228600</xdr:colOff>
      <xdr:row>75</xdr:row>
      <xdr:rowOff>228600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DEEF31B-A297-4590-85E1-EE34AF247BC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255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75</xdr:row>
      <xdr:rowOff>0</xdr:rowOff>
    </xdr:from>
    <xdr:to>
      <xdr:col>4</xdr:col>
      <xdr:colOff>228600</xdr:colOff>
      <xdr:row>75</xdr:row>
      <xdr:rowOff>228600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B63587E3-5A44-438F-82AB-41167D3319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255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228600</xdr:colOff>
      <xdr:row>78</xdr:row>
      <xdr:rowOff>228600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0B25B63-9AFA-413E-9F04-9BA6B50D037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849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4</xdr:col>
      <xdr:colOff>228600</xdr:colOff>
      <xdr:row>78</xdr:row>
      <xdr:rowOff>228600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85F13D2F-E9E0-41A1-9FF3-CC16721BFB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849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228600</xdr:colOff>
      <xdr:row>81</xdr:row>
      <xdr:rowOff>228600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CBC31DB-F1D8-4777-B31E-FB159A79235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443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228600</xdr:colOff>
      <xdr:row>81</xdr:row>
      <xdr:rowOff>228600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7F9014C-1070-4936-9FD5-0CC4EF01D08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443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2</xdr:col>
      <xdr:colOff>228600</xdr:colOff>
      <xdr:row>84</xdr:row>
      <xdr:rowOff>228600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4240BF17-976A-451D-B127-8FCAED8D0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038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4</xdr:col>
      <xdr:colOff>228600</xdr:colOff>
      <xdr:row>84</xdr:row>
      <xdr:rowOff>228600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A88E7429-A0D1-48EA-878F-26B530482D1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038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228600</xdr:colOff>
      <xdr:row>87</xdr:row>
      <xdr:rowOff>228600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C8D7B554-B2F0-4BC4-84F0-6BD94A385E4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632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87</xdr:row>
      <xdr:rowOff>0</xdr:rowOff>
    </xdr:from>
    <xdr:to>
      <xdr:col>4</xdr:col>
      <xdr:colOff>228600</xdr:colOff>
      <xdr:row>87</xdr:row>
      <xdr:rowOff>228600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9504E17E-7953-48F4-894D-DE912AF1E53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632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228600</xdr:colOff>
      <xdr:row>90</xdr:row>
      <xdr:rowOff>228600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FAA20EC4-C427-4174-BC65-827599A8028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227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90</xdr:row>
      <xdr:rowOff>0</xdr:rowOff>
    </xdr:from>
    <xdr:to>
      <xdr:col>4</xdr:col>
      <xdr:colOff>228600</xdr:colOff>
      <xdr:row>90</xdr:row>
      <xdr:rowOff>228600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83992C33-39B4-447D-AEAF-9900FD1181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227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2</xdr:col>
      <xdr:colOff>228600</xdr:colOff>
      <xdr:row>93</xdr:row>
      <xdr:rowOff>228600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65BB11E5-A7FD-43C4-B178-B6A30B2226D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821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93</xdr:row>
      <xdr:rowOff>0</xdr:rowOff>
    </xdr:from>
    <xdr:to>
      <xdr:col>4</xdr:col>
      <xdr:colOff>228600</xdr:colOff>
      <xdr:row>93</xdr:row>
      <xdr:rowOff>228600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89F84F21-28B5-4129-A524-BEC0AA5B73D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821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228600</xdr:colOff>
      <xdr:row>96</xdr:row>
      <xdr:rowOff>228600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C41E658A-6564-4AAE-B351-CA0DEFE86B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415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228600</xdr:colOff>
      <xdr:row>96</xdr:row>
      <xdr:rowOff>228600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4DCC4788-1D37-4CA8-B006-88ED68C365D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415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2</xdr:col>
      <xdr:colOff>228600</xdr:colOff>
      <xdr:row>99</xdr:row>
      <xdr:rowOff>228600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FF738A68-D11D-4C2C-A5CA-D71D1592F9F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010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99</xdr:row>
      <xdr:rowOff>0</xdr:rowOff>
    </xdr:from>
    <xdr:to>
      <xdr:col>4</xdr:col>
      <xdr:colOff>228600</xdr:colOff>
      <xdr:row>99</xdr:row>
      <xdr:rowOff>228600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B4B37F3B-18F8-4A98-AD58-EA5B545177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010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228600</xdr:colOff>
      <xdr:row>102</xdr:row>
      <xdr:rowOff>228600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AD75CCF4-E3DF-41FB-81B8-2CDDB08D551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604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102</xdr:row>
      <xdr:rowOff>0</xdr:rowOff>
    </xdr:from>
    <xdr:to>
      <xdr:col>4</xdr:col>
      <xdr:colOff>228600</xdr:colOff>
      <xdr:row>102</xdr:row>
      <xdr:rowOff>228600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6202F44-141A-41E6-B793-FDF92D9F31C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604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228600</xdr:colOff>
      <xdr:row>105</xdr:row>
      <xdr:rowOff>228600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E8E1416-C536-4707-A4BF-6A45B12E29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198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228600</xdr:colOff>
      <xdr:row>105</xdr:row>
      <xdr:rowOff>228600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B2F20F69-2EBF-4E46-B4AC-B6D51EB229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198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228600</xdr:colOff>
      <xdr:row>108</xdr:row>
      <xdr:rowOff>228600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B013CFC6-F273-478E-A27D-7680A7B6DEA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793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228600</xdr:colOff>
      <xdr:row>108</xdr:row>
      <xdr:rowOff>228600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F47FC4DF-B8E6-4341-9E8D-16047F8C90B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793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228600</xdr:colOff>
      <xdr:row>111</xdr:row>
      <xdr:rowOff>228600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75071C12-03BB-41CA-A059-6E840DF271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387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111</xdr:row>
      <xdr:rowOff>0</xdr:rowOff>
    </xdr:from>
    <xdr:to>
      <xdr:col>4</xdr:col>
      <xdr:colOff>228600</xdr:colOff>
      <xdr:row>111</xdr:row>
      <xdr:rowOff>228600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CE4CFAF-27F9-407F-92CE-ABDFB4C2ADD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387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228600</xdr:colOff>
      <xdr:row>114</xdr:row>
      <xdr:rowOff>228600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1E596D21-061E-456E-9D8A-7856C9B64DB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981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114</xdr:row>
      <xdr:rowOff>0</xdr:rowOff>
    </xdr:from>
    <xdr:to>
      <xdr:col>4</xdr:col>
      <xdr:colOff>228600</xdr:colOff>
      <xdr:row>114</xdr:row>
      <xdr:rowOff>228600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6DE048B4-4F14-4CD6-8F6C-0DB357F50F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981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228600</xdr:colOff>
      <xdr:row>117</xdr:row>
      <xdr:rowOff>228600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7E712F7-146B-4E6A-BF1F-A067E436B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576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117</xdr:row>
      <xdr:rowOff>0</xdr:rowOff>
    </xdr:from>
    <xdr:to>
      <xdr:col>4</xdr:col>
      <xdr:colOff>228600</xdr:colOff>
      <xdr:row>117</xdr:row>
      <xdr:rowOff>228600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5B1DDA00-C88D-415E-9CF6-8D9AEA59853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576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228600</xdr:colOff>
      <xdr:row>120</xdr:row>
      <xdr:rowOff>228600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2DACE732-9524-48E9-8EFF-157008B827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170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120</xdr:row>
      <xdr:rowOff>0</xdr:rowOff>
    </xdr:from>
    <xdr:to>
      <xdr:col>4</xdr:col>
      <xdr:colOff>228600</xdr:colOff>
      <xdr:row>120</xdr:row>
      <xdr:rowOff>228600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DED8B2D8-73DE-4AE4-8B60-5E03642F9C4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170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228600</xdr:colOff>
      <xdr:row>123</xdr:row>
      <xdr:rowOff>228600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22988888-E4F0-4B72-B001-CA90838AB1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765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228600</xdr:colOff>
      <xdr:row>123</xdr:row>
      <xdr:rowOff>228600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92775FE7-40BA-4E3D-B44D-5B003B09B9B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765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126</xdr:row>
      <xdr:rowOff>0</xdr:rowOff>
    </xdr:from>
    <xdr:to>
      <xdr:col>2</xdr:col>
      <xdr:colOff>228600</xdr:colOff>
      <xdr:row>126</xdr:row>
      <xdr:rowOff>228600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5469DDE9-6A9F-46BF-A03A-7CB5F0BAB5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359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126</xdr:row>
      <xdr:rowOff>0</xdr:rowOff>
    </xdr:from>
    <xdr:to>
      <xdr:col>4</xdr:col>
      <xdr:colOff>228600</xdr:colOff>
      <xdr:row>126</xdr:row>
      <xdr:rowOff>228600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7DF9F4A1-25EE-4CDA-B896-611F8A9D2DC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359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228600</xdr:colOff>
      <xdr:row>129</xdr:row>
      <xdr:rowOff>228600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4FAA8C92-74BF-4CAE-93A4-9B092363FB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953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129</xdr:row>
      <xdr:rowOff>0</xdr:rowOff>
    </xdr:from>
    <xdr:to>
      <xdr:col>4</xdr:col>
      <xdr:colOff>228600</xdr:colOff>
      <xdr:row>129</xdr:row>
      <xdr:rowOff>228600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793C136-5EC9-4053-BE44-C69ACB7793C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953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228600</xdr:colOff>
      <xdr:row>132</xdr:row>
      <xdr:rowOff>228600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A872582C-A0AA-470F-BA89-7EB0F637CE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548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132</xdr:row>
      <xdr:rowOff>0</xdr:rowOff>
    </xdr:from>
    <xdr:to>
      <xdr:col>4</xdr:col>
      <xdr:colOff>228600</xdr:colOff>
      <xdr:row>132</xdr:row>
      <xdr:rowOff>228600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D1C45B4C-A42A-4151-B24E-85795480AC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548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135</xdr:row>
      <xdr:rowOff>0</xdr:rowOff>
    </xdr:from>
    <xdr:to>
      <xdr:col>2</xdr:col>
      <xdr:colOff>228600</xdr:colOff>
      <xdr:row>135</xdr:row>
      <xdr:rowOff>228600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A8F34D69-CA9F-41C4-B6B9-2557E68A40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142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135</xdr:row>
      <xdr:rowOff>0</xdr:rowOff>
    </xdr:from>
    <xdr:to>
      <xdr:col>4</xdr:col>
      <xdr:colOff>228600</xdr:colOff>
      <xdr:row>135</xdr:row>
      <xdr:rowOff>228600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360FA40A-F0E0-422A-9A42-C0128DDC61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142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138</xdr:row>
      <xdr:rowOff>0</xdr:rowOff>
    </xdr:from>
    <xdr:to>
      <xdr:col>2</xdr:col>
      <xdr:colOff>228600</xdr:colOff>
      <xdr:row>138</xdr:row>
      <xdr:rowOff>228600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7858C299-B5D5-4773-979D-F633DDA1F88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736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228600</xdr:colOff>
      <xdr:row>138</xdr:row>
      <xdr:rowOff>228600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DC34A158-10A0-4C15-9BDE-CADFBC8163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736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141</xdr:row>
      <xdr:rowOff>0</xdr:rowOff>
    </xdr:from>
    <xdr:to>
      <xdr:col>2</xdr:col>
      <xdr:colOff>228600</xdr:colOff>
      <xdr:row>141</xdr:row>
      <xdr:rowOff>228600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8CF42C3A-15E9-4742-80F8-B898E89FCA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331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141</xdr:row>
      <xdr:rowOff>0</xdr:rowOff>
    </xdr:from>
    <xdr:to>
      <xdr:col>4</xdr:col>
      <xdr:colOff>228600</xdr:colOff>
      <xdr:row>141</xdr:row>
      <xdr:rowOff>228600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C54A34B8-1835-4CE1-B7A6-D81CC2B1709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331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144</xdr:row>
      <xdr:rowOff>0</xdr:rowOff>
    </xdr:from>
    <xdr:to>
      <xdr:col>2</xdr:col>
      <xdr:colOff>228600</xdr:colOff>
      <xdr:row>144</xdr:row>
      <xdr:rowOff>228600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F5E1698B-E212-4BFB-ADF9-B38E339F045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925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144</xdr:row>
      <xdr:rowOff>0</xdr:rowOff>
    </xdr:from>
    <xdr:to>
      <xdr:col>4</xdr:col>
      <xdr:colOff>228600</xdr:colOff>
      <xdr:row>144</xdr:row>
      <xdr:rowOff>228600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18852850-227C-4F81-994E-7391DC1254A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925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147</xdr:row>
      <xdr:rowOff>0</xdr:rowOff>
    </xdr:from>
    <xdr:to>
      <xdr:col>2</xdr:col>
      <xdr:colOff>228600</xdr:colOff>
      <xdr:row>147</xdr:row>
      <xdr:rowOff>228600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75D6173B-0591-42C8-AC86-0A9AB6363D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519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228600</xdr:colOff>
      <xdr:row>147</xdr:row>
      <xdr:rowOff>228600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AB778A3C-205D-44FB-A995-62E846722DD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519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228600</xdr:colOff>
      <xdr:row>150</xdr:row>
      <xdr:rowOff>228600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8ED4FF2-3C6C-4A6C-87F7-1738F5B9602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114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228600</xdr:colOff>
      <xdr:row>150</xdr:row>
      <xdr:rowOff>228600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8F016C41-A117-4162-8CB1-870595D293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0114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228600</xdr:colOff>
      <xdr:row>153</xdr:row>
      <xdr:rowOff>228600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68881271-50B7-4BD4-AC41-E5DA5CD199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708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153</xdr:row>
      <xdr:rowOff>0</xdr:rowOff>
    </xdr:from>
    <xdr:to>
      <xdr:col>4</xdr:col>
      <xdr:colOff>228600</xdr:colOff>
      <xdr:row>153</xdr:row>
      <xdr:rowOff>228600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17D371AA-1013-409D-B3A0-8BB06B0493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0708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228600</xdr:colOff>
      <xdr:row>156</xdr:row>
      <xdr:rowOff>228600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B351A9E7-32CF-463C-A2B2-BECDBB3107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302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156</xdr:row>
      <xdr:rowOff>0</xdr:rowOff>
    </xdr:from>
    <xdr:to>
      <xdr:col>4</xdr:col>
      <xdr:colOff>228600</xdr:colOff>
      <xdr:row>156</xdr:row>
      <xdr:rowOff>228600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9B55D260-46A8-453F-BD77-B2238F6CEC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1302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159</xdr:row>
      <xdr:rowOff>0</xdr:rowOff>
    </xdr:from>
    <xdr:to>
      <xdr:col>2</xdr:col>
      <xdr:colOff>228600</xdr:colOff>
      <xdr:row>159</xdr:row>
      <xdr:rowOff>228600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AB378235-DA6B-463F-A74D-08B6BA1FF5D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897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228600</xdr:colOff>
      <xdr:row>159</xdr:row>
      <xdr:rowOff>228600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245C8D80-9E86-4BA6-BF1B-8FB94F987D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1897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162</xdr:row>
      <xdr:rowOff>0</xdr:rowOff>
    </xdr:from>
    <xdr:to>
      <xdr:col>2</xdr:col>
      <xdr:colOff>228600</xdr:colOff>
      <xdr:row>162</xdr:row>
      <xdr:rowOff>228600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9E9CBB44-D02F-4690-B3C4-A5C48526FF7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491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162</xdr:row>
      <xdr:rowOff>0</xdr:rowOff>
    </xdr:from>
    <xdr:to>
      <xdr:col>4</xdr:col>
      <xdr:colOff>228600</xdr:colOff>
      <xdr:row>162</xdr:row>
      <xdr:rowOff>228600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5D5CEF08-BF7B-4B3F-8F6F-CB1CEC40DB2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491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165</xdr:row>
      <xdr:rowOff>0</xdr:rowOff>
    </xdr:from>
    <xdr:to>
      <xdr:col>2</xdr:col>
      <xdr:colOff>228600</xdr:colOff>
      <xdr:row>165</xdr:row>
      <xdr:rowOff>228600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47AF766D-A213-43F4-80A6-91C9DEE1F3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086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165</xdr:row>
      <xdr:rowOff>0</xdr:rowOff>
    </xdr:from>
    <xdr:to>
      <xdr:col>4</xdr:col>
      <xdr:colOff>228600</xdr:colOff>
      <xdr:row>165</xdr:row>
      <xdr:rowOff>228600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62BC6F2D-6A2E-4813-92A6-1610E14E1B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086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168</xdr:row>
      <xdr:rowOff>0</xdr:rowOff>
    </xdr:from>
    <xdr:to>
      <xdr:col>2</xdr:col>
      <xdr:colOff>228600</xdr:colOff>
      <xdr:row>168</xdr:row>
      <xdr:rowOff>228600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DF68F61E-9C79-4E08-B9B3-93E33C48CBC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680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228600</xdr:colOff>
      <xdr:row>168</xdr:row>
      <xdr:rowOff>228600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926C6CA7-6903-46FA-8E7B-F59CF6D64CD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680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171</xdr:row>
      <xdr:rowOff>0</xdr:rowOff>
    </xdr:from>
    <xdr:to>
      <xdr:col>2</xdr:col>
      <xdr:colOff>228600</xdr:colOff>
      <xdr:row>171</xdr:row>
      <xdr:rowOff>228600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54A390E9-9589-4212-A857-F4049D5542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274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171</xdr:row>
      <xdr:rowOff>0</xdr:rowOff>
    </xdr:from>
    <xdr:to>
      <xdr:col>4</xdr:col>
      <xdr:colOff>228600</xdr:colOff>
      <xdr:row>171</xdr:row>
      <xdr:rowOff>228600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228271EE-FE87-46FC-846A-172483ED0A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274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228600</xdr:colOff>
      <xdr:row>174</xdr:row>
      <xdr:rowOff>228600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F023E0D3-8D4A-4D84-A02E-98D9CFB628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869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174</xdr:row>
      <xdr:rowOff>0</xdr:rowOff>
    </xdr:from>
    <xdr:to>
      <xdr:col>4</xdr:col>
      <xdr:colOff>228600</xdr:colOff>
      <xdr:row>174</xdr:row>
      <xdr:rowOff>228600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6035861E-28A8-4AF6-B610-2B38AD950F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869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177</xdr:row>
      <xdr:rowOff>0</xdr:rowOff>
    </xdr:from>
    <xdr:to>
      <xdr:col>2</xdr:col>
      <xdr:colOff>228600</xdr:colOff>
      <xdr:row>177</xdr:row>
      <xdr:rowOff>228600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1D5F40A8-4182-45C8-B67B-81D9BBB9E9C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5463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177</xdr:row>
      <xdr:rowOff>0</xdr:rowOff>
    </xdr:from>
    <xdr:to>
      <xdr:col>4</xdr:col>
      <xdr:colOff>228600</xdr:colOff>
      <xdr:row>177</xdr:row>
      <xdr:rowOff>228600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FFD6D0D9-3DDE-4BD6-8553-29ABF4E8E0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463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180</xdr:row>
      <xdr:rowOff>0</xdr:rowOff>
    </xdr:from>
    <xdr:to>
      <xdr:col>2</xdr:col>
      <xdr:colOff>228600</xdr:colOff>
      <xdr:row>180</xdr:row>
      <xdr:rowOff>228600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51F0E749-56FD-4546-8E74-30A358669E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6057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180</xdr:row>
      <xdr:rowOff>0</xdr:rowOff>
    </xdr:from>
    <xdr:to>
      <xdr:col>4</xdr:col>
      <xdr:colOff>228600</xdr:colOff>
      <xdr:row>180</xdr:row>
      <xdr:rowOff>228600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B8417CD3-6255-4694-BDA4-07E1BD6540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6057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183</xdr:row>
      <xdr:rowOff>0</xdr:rowOff>
    </xdr:from>
    <xdr:to>
      <xdr:col>2</xdr:col>
      <xdr:colOff>228600</xdr:colOff>
      <xdr:row>183</xdr:row>
      <xdr:rowOff>228600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8BF0EBB2-F154-4A34-89EC-37E4B83AA2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6652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183</xdr:row>
      <xdr:rowOff>0</xdr:rowOff>
    </xdr:from>
    <xdr:to>
      <xdr:col>4</xdr:col>
      <xdr:colOff>228600</xdr:colOff>
      <xdr:row>183</xdr:row>
      <xdr:rowOff>228600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FC448438-393D-402B-A87F-33C47C9960C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6652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186</xdr:row>
      <xdr:rowOff>0</xdr:rowOff>
    </xdr:from>
    <xdr:to>
      <xdr:col>2</xdr:col>
      <xdr:colOff>228600</xdr:colOff>
      <xdr:row>186</xdr:row>
      <xdr:rowOff>228600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56268FC9-5644-4041-A6BE-10DB3A4A5B4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7246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186</xdr:row>
      <xdr:rowOff>0</xdr:rowOff>
    </xdr:from>
    <xdr:to>
      <xdr:col>4</xdr:col>
      <xdr:colOff>228600</xdr:colOff>
      <xdr:row>186</xdr:row>
      <xdr:rowOff>228600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CF8A952D-1CC9-45C2-9125-24B13906D0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7246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189</xdr:row>
      <xdr:rowOff>0</xdr:rowOff>
    </xdr:from>
    <xdr:to>
      <xdr:col>2</xdr:col>
      <xdr:colOff>228600</xdr:colOff>
      <xdr:row>189</xdr:row>
      <xdr:rowOff>228600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B19B28CD-0EE2-4534-9EB9-FC8B9D66A2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7840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189</xdr:row>
      <xdr:rowOff>0</xdr:rowOff>
    </xdr:from>
    <xdr:to>
      <xdr:col>4</xdr:col>
      <xdr:colOff>228600</xdr:colOff>
      <xdr:row>189</xdr:row>
      <xdr:rowOff>228600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DE4F6E45-5DD3-4A5A-80DF-30F60D9FA90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7840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192</xdr:row>
      <xdr:rowOff>0</xdr:rowOff>
    </xdr:from>
    <xdr:to>
      <xdr:col>2</xdr:col>
      <xdr:colOff>228600</xdr:colOff>
      <xdr:row>192</xdr:row>
      <xdr:rowOff>228600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6C12B1AF-3BFE-4484-8545-0B210CD6A4F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8435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192</xdr:row>
      <xdr:rowOff>0</xdr:rowOff>
    </xdr:from>
    <xdr:to>
      <xdr:col>4</xdr:col>
      <xdr:colOff>228600</xdr:colOff>
      <xdr:row>192</xdr:row>
      <xdr:rowOff>228600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66B8C169-E5F5-4DDA-BC6E-E39149C08E4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8435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195</xdr:row>
      <xdr:rowOff>0</xdr:rowOff>
    </xdr:from>
    <xdr:to>
      <xdr:col>2</xdr:col>
      <xdr:colOff>228600</xdr:colOff>
      <xdr:row>195</xdr:row>
      <xdr:rowOff>228600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F66276AD-27A2-4B3F-BFAA-13A738E06C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9029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228600</xdr:colOff>
      <xdr:row>195</xdr:row>
      <xdr:rowOff>228600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4A39F2C4-98AA-4638-80D4-08C3725C86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9029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198</xdr:row>
      <xdr:rowOff>0</xdr:rowOff>
    </xdr:from>
    <xdr:to>
      <xdr:col>2</xdr:col>
      <xdr:colOff>228600</xdr:colOff>
      <xdr:row>198</xdr:row>
      <xdr:rowOff>228600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1FF5DDD4-CE76-4D04-AE1B-A376FD50D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9624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228600</xdr:colOff>
      <xdr:row>198</xdr:row>
      <xdr:rowOff>228600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F0FEF256-3C64-482C-A373-025087B9B15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9624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201</xdr:row>
      <xdr:rowOff>0</xdr:rowOff>
    </xdr:from>
    <xdr:to>
      <xdr:col>2</xdr:col>
      <xdr:colOff>228600</xdr:colOff>
      <xdr:row>201</xdr:row>
      <xdr:rowOff>228600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50649A9E-B8CB-4064-8499-EE9227BDF5C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0218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201</xdr:row>
      <xdr:rowOff>0</xdr:rowOff>
    </xdr:from>
    <xdr:to>
      <xdr:col>4</xdr:col>
      <xdr:colOff>228600</xdr:colOff>
      <xdr:row>201</xdr:row>
      <xdr:rowOff>228600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C2ACE9BE-696B-44A5-B2C5-579252BD50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0218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204</xdr:row>
      <xdr:rowOff>0</xdr:rowOff>
    </xdr:from>
    <xdr:to>
      <xdr:col>2</xdr:col>
      <xdr:colOff>228600</xdr:colOff>
      <xdr:row>204</xdr:row>
      <xdr:rowOff>228600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B6174C2C-5EFA-4A16-A7DD-41A94A583FE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0812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204</xdr:row>
      <xdr:rowOff>0</xdr:rowOff>
    </xdr:from>
    <xdr:to>
      <xdr:col>4</xdr:col>
      <xdr:colOff>228600</xdr:colOff>
      <xdr:row>204</xdr:row>
      <xdr:rowOff>228600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2509015E-C94D-4EB4-B3BF-F802382900A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0812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207</xdr:row>
      <xdr:rowOff>0</xdr:rowOff>
    </xdr:from>
    <xdr:to>
      <xdr:col>2</xdr:col>
      <xdr:colOff>228600</xdr:colOff>
      <xdr:row>207</xdr:row>
      <xdr:rowOff>228600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3529A92E-F918-4D30-BB4D-3EA14DB3857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1407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228600</xdr:colOff>
      <xdr:row>207</xdr:row>
      <xdr:rowOff>228600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149574B-E75A-4E8A-A5B9-8DA1402CC1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1407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210</xdr:row>
      <xdr:rowOff>0</xdr:rowOff>
    </xdr:from>
    <xdr:to>
      <xdr:col>2</xdr:col>
      <xdr:colOff>228600</xdr:colOff>
      <xdr:row>210</xdr:row>
      <xdr:rowOff>228600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3CE4C23F-B62B-47F6-BCE4-AE9088EF25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2001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228600</xdr:colOff>
      <xdr:row>210</xdr:row>
      <xdr:rowOff>228600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C44962D1-CFD4-40F1-8D2B-ACF82BE4B3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2001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213</xdr:row>
      <xdr:rowOff>0</xdr:rowOff>
    </xdr:from>
    <xdr:to>
      <xdr:col>2</xdr:col>
      <xdr:colOff>228600</xdr:colOff>
      <xdr:row>213</xdr:row>
      <xdr:rowOff>228600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2F3DABE4-4A98-4773-9E18-7D27C006480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2595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228600</xdr:colOff>
      <xdr:row>213</xdr:row>
      <xdr:rowOff>228600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D384EAE-805C-4B10-8AA3-ED6E7263FBD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2595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216</xdr:row>
      <xdr:rowOff>0</xdr:rowOff>
    </xdr:from>
    <xdr:to>
      <xdr:col>2</xdr:col>
      <xdr:colOff>228600</xdr:colOff>
      <xdr:row>216</xdr:row>
      <xdr:rowOff>228600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BC3CC20A-04B4-4E43-A72D-308877E8DE0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3190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216</xdr:row>
      <xdr:rowOff>0</xdr:rowOff>
    </xdr:from>
    <xdr:to>
      <xdr:col>4</xdr:col>
      <xdr:colOff>228600</xdr:colOff>
      <xdr:row>216</xdr:row>
      <xdr:rowOff>228600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DCB5A32F-44B0-4960-99E0-14E884022F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3190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219</xdr:row>
      <xdr:rowOff>0</xdr:rowOff>
    </xdr:from>
    <xdr:to>
      <xdr:col>2</xdr:col>
      <xdr:colOff>228600</xdr:colOff>
      <xdr:row>219</xdr:row>
      <xdr:rowOff>228600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D1F3D288-59CE-4449-B17B-2FC2DE334BC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3784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228600</xdr:colOff>
      <xdr:row>219</xdr:row>
      <xdr:rowOff>228600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950489AA-7336-41B0-BD4C-1503BDA85C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3784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222</xdr:row>
      <xdr:rowOff>0</xdr:rowOff>
    </xdr:from>
    <xdr:to>
      <xdr:col>2</xdr:col>
      <xdr:colOff>228600</xdr:colOff>
      <xdr:row>222</xdr:row>
      <xdr:rowOff>228600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285536A1-3056-4044-A8AA-80FB0E460E8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4378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228600</xdr:colOff>
      <xdr:row>222</xdr:row>
      <xdr:rowOff>228600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A9C6AB9C-813C-4708-83C7-9DDFE2A0B12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4378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225</xdr:row>
      <xdr:rowOff>0</xdr:rowOff>
    </xdr:from>
    <xdr:to>
      <xdr:col>2</xdr:col>
      <xdr:colOff>228600</xdr:colOff>
      <xdr:row>225</xdr:row>
      <xdr:rowOff>228600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5A4B9242-C801-4B59-84E5-96D1A82850C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4973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228600</xdr:colOff>
      <xdr:row>225</xdr:row>
      <xdr:rowOff>228600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8E24E2A1-05CB-4F13-9EBF-934C918536F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4973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228</xdr:row>
      <xdr:rowOff>0</xdr:rowOff>
    </xdr:from>
    <xdr:to>
      <xdr:col>2</xdr:col>
      <xdr:colOff>228600</xdr:colOff>
      <xdr:row>228</xdr:row>
      <xdr:rowOff>228600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25FAAFEB-E078-42D9-8420-A6FB9E83CA5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5567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228</xdr:row>
      <xdr:rowOff>0</xdr:rowOff>
    </xdr:from>
    <xdr:to>
      <xdr:col>4</xdr:col>
      <xdr:colOff>228600</xdr:colOff>
      <xdr:row>228</xdr:row>
      <xdr:rowOff>228600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D7F695FF-602D-4AAF-B510-17F6BBBC71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5567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231</xdr:row>
      <xdr:rowOff>0</xdr:rowOff>
    </xdr:from>
    <xdr:to>
      <xdr:col>2</xdr:col>
      <xdr:colOff>228600</xdr:colOff>
      <xdr:row>231</xdr:row>
      <xdr:rowOff>228600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6AB77D87-36EA-431C-A1DA-A517C5D6993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6161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231</xdr:row>
      <xdr:rowOff>0</xdr:rowOff>
    </xdr:from>
    <xdr:to>
      <xdr:col>4</xdr:col>
      <xdr:colOff>228600</xdr:colOff>
      <xdr:row>231</xdr:row>
      <xdr:rowOff>228600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5C0C34AA-7A99-4217-8095-B2DFEECD6A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6161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234</xdr:row>
      <xdr:rowOff>0</xdr:rowOff>
    </xdr:from>
    <xdr:to>
      <xdr:col>2</xdr:col>
      <xdr:colOff>228600</xdr:colOff>
      <xdr:row>234</xdr:row>
      <xdr:rowOff>228600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8B605EC4-9652-40A4-9AF6-A81C9AA11C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6756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234</xdr:row>
      <xdr:rowOff>0</xdr:rowOff>
    </xdr:from>
    <xdr:to>
      <xdr:col>4</xdr:col>
      <xdr:colOff>228600</xdr:colOff>
      <xdr:row>234</xdr:row>
      <xdr:rowOff>228600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C1532705-9D23-481C-9DC6-02DBA35D067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6756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237</xdr:row>
      <xdr:rowOff>0</xdr:rowOff>
    </xdr:from>
    <xdr:to>
      <xdr:col>2</xdr:col>
      <xdr:colOff>228600</xdr:colOff>
      <xdr:row>237</xdr:row>
      <xdr:rowOff>228600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2BBDA486-BCA2-4DE5-9653-00AC3301F4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7350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237</xdr:row>
      <xdr:rowOff>0</xdr:rowOff>
    </xdr:from>
    <xdr:to>
      <xdr:col>4</xdr:col>
      <xdr:colOff>228600</xdr:colOff>
      <xdr:row>237</xdr:row>
      <xdr:rowOff>228600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5BBFA46A-A6AD-42F3-84C4-2203BF7831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7350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240</xdr:row>
      <xdr:rowOff>0</xdr:rowOff>
    </xdr:from>
    <xdr:to>
      <xdr:col>2</xdr:col>
      <xdr:colOff>228600</xdr:colOff>
      <xdr:row>240</xdr:row>
      <xdr:rowOff>228600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B1E79146-6D4E-491F-B178-B1DF686A46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7945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240</xdr:row>
      <xdr:rowOff>0</xdr:rowOff>
    </xdr:from>
    <xdr:to>
      <xdr:col>4</xdr:col>
      <xdr:colOff>228600</xdr:colOff>
      <xdr:row>240</xdr:row>
      <xdr:rowOff>228600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CF5B78AE-F79A-46F2-B92A-EF03AA01882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7945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243</xdr:row>
      <xdr:rowOff>0</xdr:rowOff>
    </xdr:from>
    <xdr:to>
      <xdr:col>2</xdr:col>
      <xdr:colOff>228600</xdr:colOff>
      <xdr:row>243</xdr:row>
      <xdr:rowOff>228600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FD7BB4C0-FBC8-4AFC-BF4E-16E560B93F8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48539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243</xdr:row>
      <xdr:rowOff>0</xdr:rowOff>
    </xdr:from>
    <xdr:to>
      <xdr:col>4</xdr:col>
      <xdr:colOff>228600</xdr:colOff>
      <xdr:row>243</xdr:row>
      <xdr:rowOff>228600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64695B1F-8BF7-4E24-B2A5-C623CCCED6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8539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250</xdr:row>
      <xdr:rowOff>0</xdr:rowOff>
    </xdr:from>
    <xdr:to>
      <xdr:col>2</xdr:col>
      <xdr:colOff>228600</xdr:colOff>
      <xdr:row>250</xdr:row>
      <xdr:rowOff>228600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1911D1E-FACA-47BA-80CD-CF963AEBC29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0032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250</xdr:row>
      <xdr:rowOff>0</xdr:rowOff>
    </xdr:from>
    <xdr:to>
      <xdr:col>4</xdr:col>
      <xdr:colOff>228600</xdr:colOff>
      <xdr:row>250</xdr:row>
      <xdr:rowOff>228600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F6D3C29E-DF9C-4EB8-AB94-37C445A64FB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50032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253</xdr:row>
      <xdr:rowOff>0</xdr:rowOff>
    </xdr:from>
    <xdr:to>
      <xdr:col>2</xdr:col>
      <xdr:colOff>228600</xdr:colOff>
      <xdr:row>253</xdr:row>
      <xdr:rowOff>228600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78F28D7E-450E-4D53-B48E-559E4F7D62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0627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253</xdr:row>
      <xdr:rowOff>0</xdr:rowOff>
    </xdr:from>
    <xdr:to>
      <xdr:col>4</xdr:col>
      <xdr:colOff>228600</xdr:colOff>
      <xdr:row>253</xdr:row>
      <xdr:rowOff>228600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2AD4C898-7B77-428C-B239-A84A8C4FA28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50627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260</xdr:row>
      <xdr:rowOff>0</xdr:rowOff>
    </xdr:from>
    <xdr:to>
      <xdr:col>2</xdr:col>
      <xdr:colOff>228600</xdr:colOff>
      <xdr:row>260</xdr:row>
      <xdr:rowOff>228600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EDEA70DC-FC17-4959-BAE6-AC044F7F0CF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2120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260</xdr:row>
      <xdr:rowOff>0</xdr:rowOff>
    </xdr:from>
    <xdr:to>
      <xdr:col>4</xdr:col>
      <xdr:colOff>228600</xdr:colOff>
      <xdr:row>260</xdr:row>
      <xdr:rowOff>228600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2BBB4692-6092-4FB5-AF6F-9AC246AE2CA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52120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263</xdr:row>
      <xdr:rowOff>0</xdr:rowOff>
    </xdr:from>
    <xdr:to>
      <xdr:col>2</xdr:col>
      <xdr:colOff>228600</xdr:colOff>
      <xdr:row>263</xdr:row>
      <xdr:rowOff>228600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EBF2994-3AA0-4C84-BB94-00E4342D7C7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2715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263</xdr:row>
      <xdr:rowOff>0</xdr:rowOff>
    </xdr:from>
    <xdr:to>
      <xdr:col>4</xdr:col>
      <xdr:colOff>228600</xdr:colOff>
      <xdr:row>263</xdr:row>
      <xdr:rowOff>228600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994FCD52-8EAE-4E1C-8B8A-F17680C7171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52715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266</xdr:row>
      <xdr:rowOff>0</xdr:rowOff>
    </xdr:from>
    <xdr:to>
      <xdr:col>2</xdr:col>
      <xdr:colOff>228600</xdr:colOff>
      <xdr:row>266</xdr:row>
      <xdr:rowOff>228600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F135692A-E5E4-4ACB-AD58-027B70B7947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3309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266</xdr:row>
      <xdr:rowOff>0</xdr:rowOff>
    </xdr:from>
    <xdr:to>
      <xdr:col>4</xdr:col>
      <xdr:colOff>228600</xdr:colOff>
      <xdr:row>266</xdr:row>
      <xdr:rowOff>228600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3E588718-4B09-4279-9A49-0B34CC6B2C4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53309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273</xdr:row>
      <xdr:rowOff>0</xdr:rowOff>
    </xdr:from>
    <xdr:to>
      <xdr:col>2</xdr:col>
      <xdr:colOff>228600</xdr:colOff>
      <xdr:row>273</xdr:row>
      <xdr:rowOff>228600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8978A6F6-3325-47DB-BC5D-68768597851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4803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228600</xdr:colOff>
      <xdr:row>273</xdr:row>
      <xdr:rowOff>228600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CB961097-0EC8-4271-81B8-FBBB135184A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54803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276</xdr:row>
      <xdr:rowOff>0</xdr:rowOff>
    </xdr:from>
    <xdr:to>
      <xdr:col>2</xdr:col>
      <xdr:colOff>228600</xdr:colOff>
      <xdr:row>276</xdr:row>
      <xdr:rowOff>228600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290A53C5-10DF-4991-9954-B91C62F5545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5397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276</xdr:row>
      <xdr:rowOff>0</xdr:rowOff>
    </xdr:from>
    <xdr:to>
      <xdr:col>4</xdr:col>
      <xdr:colOff>228600</xdr:colOff>
      <xdr:row>276</xdr:row>
      <xdr:rowOff>228600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98C51FD3-24C1-49F8-A830-8B2D24CF9A9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55397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283</xdr:row>
      <xdr:rowOff>0</xdr:rowOff>
    </xdr:from>
    <xdr:to>
      <xdr:col>2</xdr:col>
      <xdr:colOff>228600</xdr:colOff>
      <xdr:row>283</xdr:row>
      <xdr:rowOff>228600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28FDBF67-670A-43E5-90AA-AB6E090B34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6890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283</xdr:row>
      <xdr:rowOff>0</xdr:rowOff>
    </xdr:from>
    <xdr:to>
      <xdr:col>4</xdr:col>
      <xdr:colOff>228600</xdr:colOff>
      <xdr:row>283</xdr:row>
      <xdr:rowOff>228600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7C260660-0EF7-402E-8D3B-C0F06542A5C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56890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290</xdr:row>
      <xdr:rowOff>0</xdr:rowOff>
    </xdr:from>
    <xdr:to>
      <xdr:col>2</xdr:col>
      <xdr:colOff>228600</xdr:colOff>
      <xdr:row>290</xdr:row>
      <xdr:rowOff>228600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720E3094-7F08-4B36-8C72-2C0553480BC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8384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290</xdr:row>
      <xdr:rowOff>0</xdr:rowOff>
    </xdr:from>
    <xdr:to>
      <xdr:col>4</xdr:col>
      <xdr:colOff>228600</xdr:colOff>
      <xdr:row>290</xdr:row>
      <xdr:rowOff>228600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36AEB40A-FB7C-4853-8F63-0F57309A3AB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58384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293</xdr:row>
      <xdr:rowOff>0</xdr:rowOff>
    </xdr:from>
    <xdr:to>
      <xdr:col>2</xdr:col>
      <xdr:colOff>228600</xdr:colOff>
      <xdr:row>293</xdr:row>
      <xdr:rowOff>228600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FA33E56B-904D-44B2-B0A7-7508B3A15A9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8978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293</xdr:row>
      <xdr:rowOff>0</xdr:rowOff>
    </xdr:from>
    <xdr:to>
      <xdr:col>4</xdr:col>
      <xdr:colOff>228600</xdr:colOff>
      <xdr:row>293</xdr:row>
      <xdr:rowOff>228600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A9A6420F-3234-437B-A877-D98D5AB885D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58978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296</xdr:row>
      <xdr:rowOff>0</xdr:rowOff>
    </xdr:from>
    <xdr:to>
      <xdr:col>2</xdr:col>
      <xdr:colOff>228600</xdr:colOff>
      <xdr:row>296</xdr:row>
      <xdr:rowOff>228600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8EEEC7D9-CB49-4FF4-BEEB-FE5F46118E8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59573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296</xdr:row>
      <xdr:rowOff>0</xdr:rowOff>
    </xdr:from>
    <xdr:to>
      <xdr:col>4</xdr:col>
      <xdr:colOff>228600</xdr:colOff>
      <xdr:row>296</xdr:row>
      <xdr:rowOff>228600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C9E54553-777A-4640-99DA-6060B60C973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59573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303</xdr:row>
      <xdr:rowOff>0</xdr:rowOff>
    </xdr:from>
    <xdr:to>
      <xdr:col>2</xdr:col>
      <xdr:colOff>228600</xdr:colOff>
      <xdr:row>303</xdr:row>
      <xdr:rowOff>228600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3F8484FB-7E73-4ADD-A2F7-D25CFF782DD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1066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303</xdr:row>
      <xdr:rowOff>0</xdr:rowOff>
    </xdr:from>
    <xdr:to>
      <xdr:col>4</xdr:col>
      <xdr:colOff>228600</xdr:colOff>
      <xdr:row>303</xdr:row>
      <xdr:rowOff>228600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944F6328-B26F-4025-9392-3DBF4D53116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1066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306</xdr:row>
      <xdr:rowOff>0</xdr:rowOff>
    </xdr:from>
    <xdr:to>
      <xdr:col>2</xdr:col>
      <xdr:colOff>228600</xdr:colOff>
      <xdr:row>306</xdr:row>
      <xdr:rowOff>228600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2A4DFCF8-7680-406D-A530-54232837571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61661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306</xdr:row>
      <xdr:rowOff>0</xdr:rowOff>
    </xdr:from>
    <xdr:to>
      <xdr:col>4</xdr:col>
      <xdr:colOff>228600</xdr:colOff>
      <xdr:row>306</xdr:row>
      <xdr:rowOff>228600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70D7C8EA-3508-4B6D-8F11-97ABD278298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1661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309</xdr:row>
      <xdr:rowOff>0</xdr:rowOff>
    </xdr:from>
    <xdr:to>
      <xdr:col>2</xdr:col>
      <xdr:colOff>228600</xdr:colOff>
      <xdr:row>309</xdr:row>
      <xdr:rowOff>228600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E6320EF1-413D-4824-8EA0-73B855397C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2255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228600</xdr:colOff>
      <xdr:row>309</xdr:row>
      <xdr:rowOff>228600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7ACD7A90-543A-4AC7-BFE9-9E86EB97C34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2255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312</xdr:row>
      <xdr:rowOff>0</xdr:rowOff>
    </xdr:from>
    <xdr:to>
      <xdr:col>2</xdr:col>
      <xdr:colOff>228600</xdr:colOff>
      <xdr:row>312</xdr:row>
      <xdr:rowOff>228600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A4FB26D3-DB34-4457-B7A1-34594A001E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2849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312</xdr:row>
      <xdr:rowOff>0</xdr:rowOff>
    </xdr:from>
    <xdr:to>
      <xdr:col>4</xdr:col>
      <xdr:colOff>228600</xdr:colOff>
      <xdr:row>312</xdr:row>
      <xdr:rowOff>228600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F8DA18E5-0A1E-4AB3-8656-5BA82CF47F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2849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315</xdr:row>
      <xdr:rowOff>0</xdr:rowOff>
    </xdr:from>
    <xdr:to>
      <xdr:col>2</xdr:col>
      <xdr:colOff>228600</xdr:colOff>
      <xdr:row>315</xdr:row>
      <xdr:rowOff>228600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141E2162-172E-4551-8E7D-8981D48AE2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3444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315</xdr:row>
      <xdr:rowOff>0</xdr:rowOff>
    </xdr:from>
    <xdr:to>
      <xdr:col>4</xdr:col>
      <xdr:colOff>228600</xdr:colOff>
      <xdr:row>315</xdr:row>
      <xdr:rowOff>228600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C7534CFA-B64B-4DEF-93F8-B856DF562DC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3444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318</xdr:row>
      <xdr:rowOff>0</xdr:rowOff>
    </xdr:from>
    <xdr:to>
      <xdr:col>2</xdr:col>
      <xdr:colOff>228600</xdr:colOff>
      <xdr:row>318</xdr:row>
      <xdr:rowOff>228600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1C41105E-9665-4449-A8E9-77616813EE4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4038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318</xdr:row>
      <xdr:rowOff>0</xdr:rowOff>
    </xdr:from>
    <xdr:to>
      <xdr:col>4</xdr:col>
      <xdr:colOff>228600</xdr:colOff>
      <xdr:row>318</xdr:row>
      <xdr:rowOff>228600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82452EF2-4371-4F91-95E6-41599206DB3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4038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321</xdr:row>
      <xdr:rowOff>0</xdr:rowOff>
    </xdr:from>
    <xdr:to>
      <xdr:col>2</xdr:col>
      <xdr:colOff>228600</xdr:colOff>
      <xdr:row>321</xdr:row>
      <xdr:rowOff>228600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C6BA5E31-2257-40C1-B068-6C34EC9F9E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4632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321</xdr:row>
      <xdr:rowOff>0</xdr:rowOff>
    </xdr:from>
    <xdr:to>
      <xdr:col>4</xdr:col>
      <xdr:colOff>228600</xdr:colOff>
      <xdr:row>321</xdr:row>
      <xdr:rowOff>228600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FA08BA7-7252-4F2C-91F1-C7F6DF0587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4632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324</xdr:row>
      <xdr:rowOff>0</xdr:rowOff>
    </xdr:from>
    <xdr:to>
      <xdr:col>2</xdr:col>
      <xdr:colOff>228600</xdr:colOff>
      <xdr:row>324</xdr:row>
      <xdr:rowOff>228600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B65A9022-CC50-4DE6-B166-D77D2833C0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5227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324</xdr:row>
      <xdr:rowOff>0</xdr:rowOff>
    </xdr:from>
    <xdr:to>
      <xdr:col>4</xdr:col>
      <xdr:colOff>228600</xdr:colOff>
      <xdr:row>324</xdr:row>
      <xdr:rowOff>228600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6690EDE9-8756-4EF7-814C-1C622ECF41D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5227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228600</xdr:colOff>
      <xdr:row>327</xdr:row>
      <xdr:rowOff>228600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5F2F7671-6559-49C9-82DE-2D80ED6E08B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65821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327</xdr:row>
      <xdr:rowOff>0</xdr:rowOff>
    </xdr:from>
    <xdr:to>
      <xdr:col>4</xdr:col>
      <xdr:colOff>228600</xdr:colOff>
      <xdr:row>327</xdr:row>
      <xdr:rowOff>228600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B14E0262-A0FC-47FA-812E-0212AB482C6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5821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330</xdr:row>
      <xdr:rowOff>0</xdr:rowOff>
    </xdr:from>
    <xdr:to>
      <xdr:col>2</xdr:col>
      <xdr:colOff>228600</xdr:colOff>
      <xdr:row>330</xdr:row>
      <xdr:rowOff>228600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68015F24-DF1F-4AE2-988B-C85CC597C3A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66415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330</xdr:row>
      <xdr:rowOff>0</xdr:rowOff>
    </xdr:from>
    <xdr:to>
      <xdr:col>4</xdr:col>
      <xdr:colOff>228600</xdr:colOff>
      <xdr:row>330</xdr:row>
      <xdr:rowOff>228600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ACCDF178-CFEB-421F-9C08-CB3F74B74A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6415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333</xdr:row>
      <xdr:rowOff>0</xdr:rowOff>
    </xdr:from>
    <xdr:to>
      <xdr:col>2</xdr:col>
      <xdr:colOff>228600</xdr:colOff>
      <xdr:row>333</xdr:row>
      <xdr:rowOff>228600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B55A035C-BC74-4217-AE2D-E52E2DA8C9D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7010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333</xdr:row>
      <xdr:rowOff>0</xdr:rowOff>
    </xdr:from>
    <xdr:to>
      <xdr:col>4</xdr:col>
      <xdr:colOff>228600</xdr:colOff>
      <xdr:row>333</xdr:row>
      <xdr:rowOff>228600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F3B22B81-136C-4259-BDD1-C1FC8AA061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7010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336</xdr:row>
      <xdr:rowOff>0</xdr:rowOff>
    </xdr:from>
    <xdr:to>
      <xdr:col>2</xdr:col>
      <xdr:colOff>228600</xdr:colOff>
      <xdr:row>336</xdr:row>
      <xdr:rowOff>228600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373E965C-EC79-4668-8A82-18C305BAE16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67604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336</xdr:row>
      <xdr:rowOff>0</xdr:rowOff>
    </xdr:from>
    <xdr:to>
      <xdr:col>4</xdr:col>
      <xdr:colOff>228600</xdr:colOff>
      <xdr:row>336</xdr:row>
      <xdr:rowOff>228600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30DA72D8-60C3-4FF3-8C7A-24A1D62D63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7604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339</xdr:row>
      <xdr:rowOff>0</xdr:rowOff>
    </xdr:from>
    <xdr:to>
      <xdr:col>2</xdr:col>
      <xdr:colOff>228600</xdr:colOff>
      <xdr:row>339</xdr:row>
      <xdr:rowOff>228600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135E3203-9038-4F49-ABA3-D79E56B25CB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68199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339</xdr:row>
      <xdr:rowOff>0</xdr:rowOff>
    </xdr:from>
    <xdr:to>
      <xdr:col>4</xdr:col>
      <xdr:colOff>228600</xdr:colOff>
      <xdr:row>339</xdr:row>
      <xdr:rowOff>228600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8B5F8DB6-EF7C-4403-A859-51BC56F6695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8199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342</xdr:row>
      <xdr:rowOff>0</xdr:rowOff>
    </xdr:from>
    <xdr:to>
      <xdr:col>2</xdr:col>
      <xdr:colOff>228600</xdr:colOff>
      <xdr:row>342</xdr:row>
      <xdr:rowOff>228600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CCAE71E9-4F0E-446B-8EC0-93C64CAF88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8793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342</xdr:row>
      <xdr:rowOff>0</xdr:rowOff>
    </xdr:from>
    <xdr:to>
      <xdr:col>4</xdr:col>
      <xdr:colOff>228600</xdr:colOff>
      <xdr:row>342</xdr:row>
      <xdr:rowOff>228600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C3A0948D-7CE4-43C6-AD6F-FF5B183B644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8793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345</xdr:row>
      <xdr:rowOff>0</xdr:rowOff>
    </xdr:from>
    <xdr:to>
      <xdr:col>2</xdr:col>
      <xdr:colOff>228600</xdr:colOff>
      <xdr:row>345</xdr:row>
      <xdr:rowOff>228600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2619EF71-8982-4169-84B4-4B3BE0EB7F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9387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345</xdr:row>
      <xdr:rowOff>0</xdr:rowOff>
    </xdr:from>
    <xdr:to>
      <xdr:col>4</xdr:col>
      <xdr:colOff>228600</xdr:colOff>
      <xdr:row>345</xdr:row>
      <xdr:rowOff>228600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A13D90E2-84A1-4D90-9E7C-5A895D9BAFB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9387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348</xdr:row>
      <xdr:rowOff>0</xdr:rowOff>
    </xdr:from>
    <xdr:to>
      <xdr:col>2</xdr:col>
      <xdr:colOff>228600</xdr:colOff>
      <xdr:row>348</xdr:row>
      <xdr:rowOff>228600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D4B5C226-8455-4A1C-8017-2D643CF9E3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69982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348</xdr:row>
      <xdr:rowOff>0</xdr:rowOff>
    </xdr:from>
    <xdr:to>
      <xdr:col>4</xdr:col>
      <xdr:colOff>228600</xdr:colOff>
      <xdr:row>348</xdr:row>
      <xdr:rowOff>228600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866D63CA-BE51-4A08-A574-1FEC19DF44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9982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351</xdr:row>
      <xdr:rowOff>0</xdr:rowOff>
    </xdr:from>
    <xdr:to>
      <xdr:col>2</xdr:col>
      <xdr:colOff>228600</xdr:colOff>
      <xdr:row>351</xdr:row>
      <xdr:rowOff>228600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E2DD7069-16B6-435B-83FD-A8F5E493E74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70576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351</xdr:row>
      <xdr:rowOff>0</xdr:rowOff>
    </xdr:from>
    <xdr:to>
      <xdr:col>4</xdr:col>
      <xdr:colOff>228600</xdr:colOff>
      <xdr:row>351</xdr:row>
      <xdr:rowOff>228600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7D214897-A099-44BB-A4C1-5BA4544A4AF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0576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354</xdr:row>
      <xdr:rowOff>0</xdr:rowOff>
    </xdr:from>
    <xdr:to>
      <xdr:col>2</xdr:col>
      <xdr:colOff>228600</xdr:colOff>
      <xdr:row>354</xdr:row>
      <xdr:rowOff>228600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74313880-8AF1-46A6-9ACC-606596FF699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71170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354</xdr:row>
      <xdr:rowOff>0</xdr:rowOff>
    </xdr:from>
    <xdr:to>
      <xdr:col>4</xdr:col>
      <xdr:colOff>228600</xdr:colOff>
      <xdr:row>354</xdr:row>
      <xdr:rowOff>228600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9210EBEE-B3D9-46C9-8E7B-571050B81A8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1170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357</xdr:row>
      <xdr:rowOff>0</xdr:rowOff>
    </xdr:from>
    <xdr:to>
      <xdr:col>2</xdr:col>
      <xdr:colOff>228600</xdr:colOff>
      <xdr:row>357</xdr:row>
      <xdr:rowOff>228600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E51CF0CC-EA10-40A3-AEE9-820E7BE673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71765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357</xdr:row>
      <xdr:rowOff>0</xdr:rowOff>
    </xdr:from>
    <xdr:to>
      <xdr:col>4</xdr:col>
      <xdr:colOff>228600</xdr:colOff>
      <xdr:row>357</xdr:row>
      <xdr:rowOff>228600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1D373CED-AC33-4CAF-8EF8-84B40F7DC1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1765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360</xdr:row>
      <xdr:rowOff>0</xdr:rowOff>
    </xdr:from>
    <xdr:to>
      <xdr:col>2</xdr:col>
      <xdr:colOff>228600</xdr:colOff>
      <xdr:row>360</xdr:row>
      <xdr:rowOff>228600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3F99449F-D745-485B-8485-0ACFEBBA6C7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72359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360</xdr:row>
      <xdr:rowOff>0</xdr:rowOff>
    </xdr:from>
    <xdr:to>
      <xdr:col>4</xdr:col>
      <xdr:colOff>228600</xdr:colOff>
      <xdr:row>360</xdr:row>
      <xdr:rowOff>228600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3CF14DE0-969E-43DB-A260-F35040588C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2359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363</xdr:row>
      <xdr:rowOff>0</xdr:rowOff>
    </xdr:from>
    <xdr:to>
      <xdr:col>2</xdr:col>
      <xdr:colOff>228600</xdr:colOff>
      <xdr:row>363</xdr:row>
      <xdr:rowOff>228600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7AA36C8B-EA62-4047-B1F0-D50427402E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72953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363</xdr:row>
      <xdr:rowOff>0</xdr:rowOff>
    </xdr:from>
    <xdr:to>
      <xdr:col>4</xdr:col>
      <xdr:colOff>228600</xdr:colOff>
      <xdr:row>363</xdr:row>
      <xdr:rowOff>228600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8DFEEC1B-1A4B-4FEA-93BF-34345E959E4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2953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366</xdr:row>
      <xdr:rowOff>0</xdr:rowOff>
    </xdr:from>
    <xdr:to>
      <xdr:col>2</xdr:col>
      <xdr:colOff>228600</xdr:colOff>
      <xdr:row>366</xdr:row>
      <xdr:rowOff>228600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F68BE5DB-C69F-42BF-8E7E-28FB0B2505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73548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366</xdr:row>
      <xdr:rowOff>0</xdr:rowOff>
    </xdr:from>
    <xdr:to>
      <xdr:col>4</xdr:col>
      <xdr:colOff>228600</xdr:colOff>
      <xdr:row>366</xdr:row>
      <xdr:rowOff>228600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EA344C2E-8B43-4F67-962B-B22A82E76B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3548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369</xdr:row>
      <xdr:rowOff>0</xdr:rowOff>
    </xdr:from>
    <xdr:to>
      <xdr:col>2</xdr:col>
      <xdr:colOff>228600</xdr:colOff>
      <xdr:row>369</xdr:row>
      <xdr:rowOff>228600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1EDB4651-65F9-4F92-B6AA-91BD6C01DCA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74142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369</xdr:row>
      <xdr:rowOff>0</xdr:rowOff>
    </xdr:from>
    <xdr:to>
      <xdr:col>4</xdr:col>
      <xdr:colOff>228600</xdr:colOff>
      <xdr:row>369</xdr:row>
      <xdr:rowOff>228600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C036A2C1-1383-4694-B464-179969F101B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4142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372</xdr:row>
      <xdr:rowOff>0</xdr:rowOff>
    </xdr:from>
    <xdr:to>
      <xdr:col>2</xdr:col>
      <xdr:colOff>228600</xdr:colOff>
      <xdr:row>372</xdr:row>
      <xdr:rowOff>228600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5D0B064-914B-49EA-9E06-D180F3CFAF5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74736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372</xdr:row>
      <xdr:rowOff>0</xdr:rowOff>
    </xdr:from>
    <xdr:to>
      <xdr:col>4</xdr:col>
      <xdr:colOff>228600</xdr:colOff>
      <xdr:row>372</xdr:row>
      <xdr:rowOff>228600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8D76AB61-FBEB-4064-B667-0BF6BAB716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4736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375</xdr:row>
      <xdr:rowOff>0</xdr:rowOff>
    </xdr:from>
    <xdr:to>
      <xdr:col>2</xdr:col>
      <xdr:colOff>228600</xdr:colOff>
      <xdr:row>375</xdr:row>
      <xdr:rowOff>228600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8217C234-435B-4949-AC3A-E387694D54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75331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375</xdr:row>
      <xdr:rowOff>0</xdr:rowOff>
    </xdr:from>
    <xdr:to>
      <xdr:col>4</xdr:col>
      <xdr:colOff>228600</xdr:colOff>
      <xdr:row>375</xdr:row>
      <xdr:rowOff>228600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1D80D1B7-A732-461F-BB11-C1EDB3683D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5331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382</xdr:row>
      <xdr:rowOff>0</xdr:rowOff>
    </xdr:from>
    <xdr:to>
      <xdr:col>2</xdr:col>
      <xdr:colOff>228600</xdr:colOff>
      <xdr:row>382</xdr:row>
      <xdr:rowOff>228600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F0C95476-9369-434D-82BB-41E4CE070C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76824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382</xdr:row>
      <xdr:rowOff>0</xdr:rowOff>
    </xdr:from>
    <xdr:to>
      <xdr:col>4</xdr:col>
      <xdr:colOff>228600</xdr:colOff>
      <xdr:row>382</xdr:row>
      <xdr:rowOff>228600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664D8998-FDE8-4863-9D0F-31302A5696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6824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385</xdr:row>
      <xdr:rowOff>0</xdr:rowOff>
    </xdr:from>
    <xdr:to>
      <xdr:col>2</xdr:col>
      <xdr:colOff>228600</xdr:colOff>
      <xdr:row>385</xdr:row>
      <xdr:rowOff>228600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A6FE57F8-A657-4959-8AA1-E008C99F0C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77419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385</xdr:row>
      <xdr:rowOff>0</xdr:rowOff>
    </xdr:from>
    <xdr:to>
      <xdr:col>4</xdr:col>
      <xdr:colOff>228600</xdr:colOff>
      <xdr:row>385</xdr:row>
      <xdr:rowOff>228600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718F8FE4-DEC9-4E9C-B562-C0B16ECED9C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7419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392</xdr:row>
      <xdr:rowOff>0</xdr:rowOff>
    </xdr:from>
    <xdr:to>
      <xdr:col>2</xdr:col>
      <xdr:colOff>228600</xdr:colOff>
      <xdr:row>392</xdr:row>
      <xdr:rowOff>228600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7999E747-1BE8-4C21-BD39-B7E13DF54F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78912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392</xdr:row>
      <xdr:rowOff>0</xdr:rowOff>
    </xdr:from>
    <xdr:to>
      <xdr:col>4</xdr:col>
      <xdr:colOff>228600</xdr:colOff>
      <xdr:row>392</xdr:row>
      <xdr:rowOff>228600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EF3F47E6-9AAD-4889-A0F5-AC9F6D06469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8912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395</xdr:row>
      <xdr:rowOff>0</xdr:rowOff>
    </xdr:from>
    <xdr:to>
      <xdr:col>2</xdr:col>
      <xdr:colOff>228600</xdr:colOff>
      <xdr:row>395</xdr:row>
      <xdr:rowOff>228600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6CCDB05-AD8E-45E7-8045-C2E4D2D2C39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79507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395</xdr:row>
      <xdr:rowOff>0</xdr:rowOff>
    </xdr:from>
    <xdr:to>
      <xdr:col>4</xdr:col>
      <xdr:colOff>228600</xdr:colOff>
      <xdr:row>395</xdr:row>
      <xdr:rowOff>228600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C4664DB9-D06C-4B13-B18E-4A05638FB9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79507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398</xdr:row>
      <xdr:rowOff>0</xdr:rowOff>
    </xdr:from>
    <xdr:to>
      <xdr:col>2</xdr:col>
      <xdr:colOff>228600</xdr:colOff>
      <xdr:row>398</xdr:row>
      <xdr:rowOff>228600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1E1B6372-F709-4F6D-9A38-426C3D3A8B4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80101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398</xdr:row>
      <xdr:rowOff>0</xdr:rowOff>
    </xdr:from>
    <xdr:to>
      <xdr:col>4</xdr:col>
      <xdr:colOff>228600</xdr:colOff>
      <xdr:row>398</xdr:row>
      <xdr:rowOff>228600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218CEFF6-BBC5-4CE8-9400-2A02E585A75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0101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401</xdr:row>
      <xdr:rowOff>0</xdr:rowOff>
    </xdr:from>
    <xdr:to>
      <xdr:col>2</xdr:col>
      <xdr:colOff>228600</xdr:colOff>
      <xdr:row>401</xdr:row>
      <xdr:rowOff>228600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E293A235-9D98-4336-86C5-6883C50DD48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80695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401</xdr:row>
      <xdr:rowOff>0</xdr:rowOff>
    </xdr:from>
    <xdr:to>
      <xdr:col>4</xdr:col>
      <xdr:colOff>228600</xdr:colOff>
      <xdr:row>401</xdr:row>
      <xdr:rowOff>228600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982C9AB8-8DDA-4AD3-B1DA-FA1BBB128EE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0695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404</xdr:row>
      <xdr:rowOff>0</xdr:rowOff>
    </xdr:from>
    <xdr:to>
      <xdr:col>2</xdr:col>
      <xdr:colOff>228600</xdr:colOff>
      <xdr:row>404</xdr:row>
      <xdr:rowOff>228600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78A33A04-F041-4336-8550-BB716B0AB89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81290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404</xdr:row>
      <xdr:rowOff>0</xdr:rowOff>
    </xdr:from>
    <xdr:to>
      <xdr:col>4</xdr:col>
      <xdr:colOff>228600</xdr:colOff>
      <xdr:row>404</xdr:row>
      <xdr:rowOff>228600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2FFB6A29-3D64-42D2-8A4A-213F2DD9901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1290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407</xdr:row>
      <xdr:rowOff>0</xdr:rowOff>
    </xdr:from>
    <xdr:to>
      <xdr:col>2</xdr:col>
      <xdr:colOff>228600</xdr:colOff>
      <xdr:row>407</xdr:row>
      <xdr:rowOff>228600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9B3BD04F-8CE4-47D9-9668-961AA29EC9A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81884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228600</xdr:colOff>
      <xdr:row>407</xdr:row>
      <xdr:rowOff>228600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CE71705D-2855-4829-BD1F-2CC1843801A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1884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410</xdr:row>
      <xdr:rowOff>0</xdr:rowOff>
    </xdr:from>
    <xdr:to>
      <xdr:col>2</xdr:col>
      <xdr:colOff>228600</xdr:colOff>
      <xdr:row>410</xdr:row>
      <xdr:rowOff>228600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773DF79-A67B-47EC-B553-6203F7542B4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82478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410</xdr:row>
      <xdr:rowOff>0</xdr:rowOff>
    </xdr:from>
    <xdr:to>
      <xdr:col>4</xdr:col>
      <xdr:colOff>228600</xdr:colOff>
      <xdr:row>410</xdr:row>
      <xdr:rowOff>228600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FDE6B836-BF84-434C-94B2-249DB2AC32B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2478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413</xdr:row>
      <xdr:rowOff>0</xdr:rowOff>
    </xdr:from>
    <xdr:to>
      <xdr:col>2</xdr:col>
      <xdr:colOff>228600</xdr:colOff>
      <xdr:row>413</xdr:row>
      <xdr:rowOff>228600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DA15271A-8D0C-4228-8DE0-0AA6940177F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83073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413</xdr:row>
      <xdr:rowOff>0</xdr:rowOff>
    </xdr:from>
    <xdr:to>
      <xdr:col>4</xdr:col>
      <xdr:colOff>228600</xdr:colOff>
      <xdr:row>413</xdr:row>
      <xdr:rowOff>228600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556EFF44-B484-48CD-833E-35609505404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3073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416</xdr:row>
      <xdr:rowOff>0</xdr:rowOff>
    </xdr:from>
    <xdr:to>
      <xdr:col>2</xdr:col>
      <xdr:colOff>228600</xdr:colOff>
      <xdr:row>416</xdr:row>
      <xdr:rowOff>228600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2F4F79B6-6715-43A5-9974-2DDA2BA221B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83667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416</xdr:row>
      <xdr:rowOff>0</xdr:rowOff>
    </xdr:from>
    <xdr:to>
      <xdr:col>4</xdr:col>
      <xdr:colOff>228600</xdr:colOff>
      <xdr:row>416</xdr:row>
      <xdr:rowOff>228600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3B4B5495-3844-4A3A-AF16-F36450D727A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3667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419</xdr:row>
      <xdr:rowOff>0</xdr:rowOff>
    </xdr:from>
    <xdr:to>
      <xdr:col>2</xdr:col>
      <xdr:colOff>228600</xdr:colOff>
      <xdr:row>419</xdr:row>
      <xdr:rowOff>228600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EEF7E2F3-7932-495B-8CC2-DCFC0F7A7D5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84261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419</xdr:row>
      <xdr:rowOff>0</xdr:rowOff>
    </xdr:from>
    <xdr:to>
      <xdr:col>4</xdr:col>
      <xdr:colOff>228600</xdr:colOff>
      <xdr:row>419</xdr:row>
      <xdr:rowOff>228600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F77E7E70-CD20-4872-8A54-42991093A3D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4261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422</xdr:row>
      <xdr:rowOff>0</xdr:rowOff>
    </xdr:from>
    <xdr:to>
      <xdr:col>2</xdr:col>
      <xdr:colOff>228600</xdr:colOff>
      <xdr:row>422</xdr:row>
      <xdr:rowOff>228600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1496F325-85C7-48A1-92F2-34F5462492E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84856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228600</xdr:colOff>
      <xdr:row>422</xdr:row>
      <xdr:rowOff>228600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56DF10F1-FF59-404F-B84E-6411DB82133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4856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425</xdr:row>
      <xdr:rowOff>0</xdr:rowOff>
    </xdr:from>
    <xdr:to>
      <xdr:col>2</xdr:col>
      <xdr:colOff>228600</xdr:colOff>
      <xdr:row>425</xdr:row>
      <xdr:rowOff>228600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6E0CFCED-8218-4CE6-817A-F304E5791B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85450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425</xdr:row>
      <xdr:rowOff>0</xdr:rowOff>
    </xdr:from>
    <xdr:to>
      <xdr:col>4</xdr:col>
      <xdr:colOff>228600</xdr:colOff>
      <xdr:row>425</xdr:row>
      <xdr:rowOff>228600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694AB466-DED1-4B86-A672-17F31897A4F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5450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428</xdr:row>
      <xdr:rowOff>0</xdr:rowOff>
    </xdr:from>
    <xdr:to>
      <xdr:col>2</xdr:col>
      <xdr:colOff>228600</xdr:colOff>
      <xdr:row>428</xdr:row>
      <xdr:rowOff>228600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9224C220-1598-49C9-A5CA-5C0A7E451DD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86045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428</xdr:row>
      <xdr:rowOff>0</xdr:rowOff>
    </xdr:from>
    <xdr:to>
      <xdr:col>4</xdr:col>
      <xdr:colOff>228600</xdr:colOff>
      <xdr:row>428</xdr:row>
      <xdr:rowOff>228600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B218CECE-4CF2-465B-92D8-AC37AB1BE1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6045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431</xdr:row>
      <xdr:rowOff>0</xdr:rowOff>
    </xdr:from>
    <xdr:to>
      <xdr:col>2</xdr:col>
      <xdr:colOff>228600</xdr:colOff>
      <xdr:row>431</xdr:row>
      <xdr:rowOff>228600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7479AF31-A57E-4D82-B212-AED541CFF9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86639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431</xdr:row>
      <xdr:rowOff>0</xdr:rowOff>
    </xdr:from>
    <xdr:to>
      <xdr:col>4</xdr:col>
      <xdr:colOff>228600</xdr:colOff>
      <xdr:row>431</xdr:row>
      <xdr:rowOff>228600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A83B1860-86C0-40B1-9F1A-94EEC60293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6639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434</xdr:row>
      <xdr:rowOff>0</xdr:rowOff>
    </xdr:from>
    <xdr:to>
      <xdr:col>2</xdr:col>
      <xdr:colOff>228600</xdr:colOff>
      <xdr:row>434</xdr:row>
      <xdr:rowOff>228600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FA3FD09A-D9E7-4AF0-B150-D18D05B413A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87233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434</xdr:row>
      <xdr:rowOff>0</xdr:rowOff>
    </xdr:from>
    <xdr:to>
      <xdr:col>4</xdr:col>
      <xdr:colOff>228600</xdr:colOff>
      <xdr:row>434</xdr:row>
      <xdr:rowOff>228600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DD873BC4-C39D-465A-B8C2-A0F6D810EC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7233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437</xdr:row>
      <xdr:rowOff>0</xdr:rowOff>
    </xdr:from>
    <xdr:to>
      <xdr:col>2</xdr:col>
      <xdr:colOff>228600</xdr:colOff>
      <xdr:row>437</xdr:row>
      <xdr:rowOff>228600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DEFBCE29-7649-4B00-879B-9A265494C3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87828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437</xdr:row>
      <xdr:rowOff>0</xdr:rowOff>
    </xdr:from>
    <xdr:to>
      <xdr:col>4</xdr:col>
      <xdr:colOff>228600</xdr:colOff>
      <xdr:row>437</xdr:row>
      <xdr:rowOff>228600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20A78923-87FF-4410-87A8-0C50264211E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7828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228600</xdr:colOff>
      <xdr:row>440</xdr:row>
      <xdr:rowOff>228600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C1193D4-1861-414D-9C8E-B3D53C0555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88422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4</xdr:col>
      <xdr:colOff>228600</xdr:colOff>
      <xdr:row>440</xdr:row>
      <xdr:rowOff>228600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52537B94-B3CF-43FC-A7B3-BCBFC9285A5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8422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443</xdr:row>
      <xdr:rowOff>0</xdr:rowOff>
    </xdr:from>
    <xdr:to>
      <xdr:col>2</xdr:col>
      <xdr:colOff>228600</xdr:colOff>
      <xdr:row>443</xdr:row>
      <xdr:rowOff>228600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C3144ECF-D3BE-4D28-8455-F6A4D07054A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89016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443</xdr:row>
      <xdr:rowOff>0</xdr:rowOff>
    </xdr:from>
    <xdr:to>
      <xdr:col>4</xdr:col>
      <xdr:colOff>228600</xdr:colOff>
      <xdr:row>443</xdr:row>
      <xdr:rowOff>228600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10505E4C-6661-4716-AED5-7E743900C9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9016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446</xdr:row>
      <xdr:rowOff>0</xdr:rowOff>
    </xdr:from>
    <xdr:to>
      <xdr:col>2</xdr:col>
      <xdr:colOff>228600</xdr:colOff>
      <xdr:row>446</xdr:row>
      <xdr:rowOff>228600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5C8B4632-8671-491F-804F-72383323E11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89611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446</xdr:row>
      <xdr:rowOff>0</xdr:rowOff>
    </xdr:from>
    <xdr:to>
      <xdr:col>4</xdr:col>
      <xdr:colOff>228600</xdr:colOff>
      <xdr:row>446</xdr:row>
      <xdr:rowOff>228600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616D57B0-F6DF-41DA-9500-6E5F9456CCD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89611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449</xdr:row>
      <xdr:rowOff>0</xdr:rowOff>
    </xdr:from>
    <xdr:to>
      <xdr:col>2</xdr:col>
      <xdr:colOff>228600</xdr:colOff>
      <xdr:row>449</xdr:row>
      <xdr:rowOff>228600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4E07C9AC-0C25-4ADD-BB19-A279C591757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0205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449</xdr:row>
      <xdr:rowOff>0</xdr:rowOff>
    </xdr:from>
    <xdr:to>
      <xdr:col>4</xdr:col>
      <xdr:colOff>228600</xdr:colOff>
      <xdr:row>449</xdr:row>
      <xdr:rowOff>228600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70ACB19C-A187-4DAA-9332-7371842B61A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0205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452</xdr:row>
      <xdr:rowOff>0</xdr:rowOff>
    </xdr:from>
    <xdr:to>
      <xdr:col>2</xdr:col>
      <xdr:colOff>228600</xdr:colOff>
      <xdr:row>452</xdr:row>
      <xdr:rowOff>228600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1C06A3A7-7E55-4FF2-B095-6A85BD5C5A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0799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452</xdr:row>
      <xdr:rowOff>0</xdr:rowOff>
    </xdr:from>
    <xdr:to>
      <xdr:col>4</xdr:col>
      <xdr:colOff>228600</xdr:colOff>
      <xdr:row>452</xdr:row>
      <xdr:rowOff>228600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39B2E7AE-A429-4656-897E-AF023C8166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0799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459</xdr:row>
      <xdr:rowOff>0</xdr:rowOff>
    </xdr:from>
    <xdr:to>
      <xdr:col>2</xdr:col>
      <xdr:colOff>228600</xdr:colOff>
      <xdr:row>459</xdr:row>
      <xdr:rowOff>228600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CD69B470-96C6-4943-B922-82E4437F1E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2293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459</xdr:row>
      <xdr:rowOff>0</xdr:rowOff>
    </xdr:from>
    <xdr:to>
      <xdr:col>4</xdr:col>
      <xdr:colOff>228600</xdr:colOff>
      <xdr:row>459</xdr:row>
      <xdr:rowOff>228600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1AEDCFBC-593A-4057-8E1C-E0C3FB344A6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2293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462</xdr:row>
      <xdr:rowOff>0</xdr:rowOff>
    </xdr:from>
    <xdr:to>
      <xdr:col>2</xdr:col>
      <xdr:colOff>228600</xdr:colOff>
      <xdr:row>462</xdr:row>
      <xdr:rowOff>228600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AB11D87D-E1BD-4F35-A753-55215698ECE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92887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462</xdr:row>
      <xdr:rowOff>0</xdr:rowOff>
    </xdr:from>
    <xdr:to>
      <xdr:col>4</xdr:col>
      <xdr:colOff>228600</xdr:colOff>
      <xdr:row>462</xdr:row>
      <xdr:rowOff>228600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42826169-77F7-4C5A-B7B4-FF2C70FBF0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2887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465</xdr:row>
      <xdr:rowOff>0</xdr:rowOff>
    </xdr:from>
    <xdr:to>
      <xdr:col>2</xdr:col>
      <xdr:colOff>228600</xdr:colOff>
      <xdr:row>465</xdr:row>
      <xdr:rowOff>228600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43698E6F-7A7D-4CEA-94E8-FE8E21E86BC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93482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465</xdr:row>
      <xdr:rowOff>0</xdr:rowOff>
    </xdr:from>
    <xdr:to>
      <xdr:col>4</xdr:col>
      <xdr:colOff>228600</xdr:colOff>
      <xdr:row>465</xdr:row>
      <xdr:rowOff>228600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B86B140B-11EF-4B8A-92E0-1D973E7981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3482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468</xdr:row>
      <xdr:rowOff>0</xdr:rowOff>
    </xdr:from>
    <xdr:to>
      <xdr:col>2</xdr:col>
      <xdr:colOff>228600</xdr:colOff>
      <xdr:row>468</xdr:row>
      <xdr:rowOff>228600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D2A89212-A0FD-4657-BB85-DD4286536BB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94076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468</xdr:row>
      <xdr:rowOff>0</xdr:rowOff>
    </xdr:from>
    <xdr:to>
      <xdr:col>4</xdr:col>
      <xdr:colOff>228600</xdr:colOff>
      <xdr:row>468</xdr:row>
      <xdr:rowOff>228600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52D4BFE9-2112-42D8-8812-3613DF655D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4076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471</xdr:row>
      <xdr:rowOff>0</xdr:rowOff>
    </xdr:from>
    <xdr:to>
      <xdr:col>2</xdr:col>
      <xdr:colOff>228600</xdr:colOff>
      <xdr:row>471</xdr:row>
      <xdr:rowOff>228600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6ED65108-1070-42D8-9144-5B8D3E43153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4670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471</xdr:row>
      <xdr:rowOff>0</xdr:rowOff>
    </xdr:from>
    <xdr:to>
      <xdr:col>4</xdr:col>
      <xdr:colOff>228600</xdr:colOff>
      <xdr:row>471</xdr:row>
      <xdr:rowOff>228600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74118184-B5B1-42E9-A80F-874BF70CF1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4670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474</xdr:row>
      <xdr:rowOff>0</xdr:rowOff>
    </xdr:from>
    <xdr:to>
      <xdr:col>2</xdr:col>
      <xdr:colOff>228600</xdr:colOff>
      <xdr:row>474</xdr:row>
      <xdr:rowOff>228600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80584927-69F3-4300-A5D4-2AAA57AD0CE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5265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474</xdr:row>
      <xdr:rowOff>0</xdr:rowOff>
    </xdr:from>
    <xdr:to>
      <xdr:col>4</xdr:col>
      <xdr:colOff>228600</xdr:colOff>
      <xdr:row>474</xdr:row>
      <xdr:rowOff>228600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83A2167E-4BEB-4CF0-94CD-9D81DFB7B2E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5265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477</xdr:row>
      <xdr:rowOff>0</xdr:rowOff>
    </xdr:from>
    <xdr:to>
      <xdr:col>2</xdr:col>
      <xdr:colOff>228600</xdr:colOff>
      <xdr:row>477</xdr:row>
      <xdr:rowOff>228600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F25EC496-3D08-498B-A696-657460DFC1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5859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477</xdr:row>
      <xdr:rowOff>0</xdr:rowOff>
    </xdr:from>
    <xdr:to>
      <xdr:col>4</xdr:col>
      <xdr:colOff>228600</xdr:colOff>
      <xdr:row>477</xdr:row>
      <xdr:rowOff>228600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9BE81850-CD64-4FC1-85D9-B3D8AE0E86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5859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480</xdr:row>
      <xdr:rowOff>0</xdr:rowOff>
    </xdr:from>
    <xdr:to>
      <xdr:col>2</xdr:col>
      <xdr:colOff>228600</xdr:colOff>
      <xdr:row>480</xdr:row>
      <xdr:rowOff>228600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F3B8D781-0B1F-427F-8821-BBBCF920C5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6453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480</xdr:row>
      <xdr:rowOff>0</xdr:rowOff>
    </xdr:from>
    <xdr:to>
      <xdr:col>4</xdr:col>
      <xdr:colOff>228600</xdr:colOff>
      <xdr:row>480</xdr:row>
      <xdr:rowOff>228600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1BBF6EE2-1AF3-4916-9748-372F28EDEA4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6453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483</xdr:row>
      <xdr:rowOff>0</xdr:rowOff>
    </xdr:from>
    <xdr:to>
      <xdr:col>2</xdr:col>
      <xdr:colOff>228600</xdr:colOff>
      <xdr:row>483</xdr:row>
      <xdr:rowOff>228600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C2857008-C97E-47D5-8A1A-F7E47A7472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7048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483</xdr:row>
      <xdr:rowOff>0</xdr:rowOff>
    </xdr:from>
    <xdr:to>
      <xdr:col>4</xdr:col>
      <xdr:colOff>228600</xdr:colOff>
      <xdr:row>483</xdr:row>
      <xdr:rowOff>228600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B907FD73-E315-4ADA-A5D9-1AA89848156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7048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486</xdr:row>
      <xdr:rowOff>0</xdr:rowOff>
    </xdr:from>
    <xdr:to>
      <xdr:col>2</xdr:col>
      <xdr:colOff>228600</xdr:colOff>
      <xdr:row>486</xdr:row>
      <xdr:rowOff>228600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6D5A6D17-51B4-40E5-9B84-14BD745E06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7642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486</xdr:row>
      <xdr:rowOff>0</xdr:rowOff>
    </xdr:from>
    <xdr:to>
      <xdr:col>4</xdr:col>
      <xdr:colOff>228600</xdr:colOff>
      <xdr:row>486</xdr:row>
      <xdr:rowOff>228600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CBCCC505-4FB3-4EDD-BFB3-4AFE345A843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7642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489</xdr:row>
      <xdr:rowOff>0</xdr:rowOff>
    </xdr:from>
    <xdr:to>
      <xdr:col>2</xdr:col>
      <xdr:colOff>228600</xdr:colOff>
      <xdr:row>489</xdr:row>
      <xdr:rowOff>228600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821D7B39-FCAB-454B-AFE5-3C67B30F85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8237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489</xdr:row>
      <xdr:rowOff>0</xdr:rowOff>
    </xdr:from>
    <xdr:to>
      <xdr:col>4</xdr:col>
      <xdr:colOff>228600</xdr:colOff>
      <xdr:row>489</xdr:row>
      <xdr:rowOff>228600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87E73387-F277-4FA1-A54F-173D402CB6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8237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492</xdr:row>
      <xdr:rowOff>0</xdr:rowOff>
    </xdr:from>
    <xdr:to>
      <xdr:col>2</xdr:col>
      <xdr:colOff>228600</xdr:colOff>
      <xdr:row>492</xdr:row>
      <xdr:rowOff>228600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81178578-9C66-46D0-95C7-4B472F1410D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98831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492</xdr:row>
      <xdr:rowOff>0</xdr:rowOff>
    </xdr:from>
    <xdr:to>
      <xdr:col>4</xdr:col>
      <xdr:colOff>228600</xdr:colOff>
      <xdr:row>492</xdr:row>
      <xdr:rowOff>228600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EC4F4104-89D7-47E6-BD32-E2684607EA6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98831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499</xdr:row>
      <xdr:rowOff>0</xdr:rowOff>
    </xdr:from>
    <xdr:to>
      <xdr:col>2</xdr:col>
      <xdr:colOff>228600</xdr:colOff>
      <xdr:row>499</xdr:row>
      <xdr:rowOff>228600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30397955-B63D-45DA-9454-8FE7679994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0324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499</xdr:row>
      <xdr:rowOff>0</xdr:rowOff>
    </xdr:from>
    <xdr:to>
      <xdr:col>4</xdr:col>
      <xdr:colOff>228600</xdr:colOff>
      <xdr:row>499</xdr:row>
      <xdr:rowOff>228600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18DB0B2B-8A37-49F3-94CF-45F0C38C0C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0324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506</xdr:row>
      <xdr:rowOff>0</xdr:rowOff>
    </xdr:from>
    <xdr:to>
      <xdr:col>2</xdr:col>
      <xdr:colOff>228600</xdr:colOff>
      <xdr:row>506</xdr:row>
      <xdr:rowOff>228600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3555F9B2-FC91-42DC-824A-8A28A9FCAD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1818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506</xdr:row>
      <xdr:rowOff>0</xdr:rowOff>
    </xdr:from>
    <xdr:to>
      <xdr:col>4</xdr:col>
      <xdr:colOff>228600</xdr:colOff>
      <xdr:row>506</xdr:row>
      <xdr:rowOff>228600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93134AC3-0D3B-498F-9EE4-7B9A6B9913C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1818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513</xdr:row>
      <xdr:rowOff>0</xdr:rowOff>
    </xdr:from>
    <xdr:to>
      <xdr:col>2</xdr:col>
      <xdr:colOff>228600</xdr:colOff>
      <xdr:row>513</xdr:row>
      <xdr:rowOff>228600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200E4F93-A2E7-480B-B236-79E35748526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3311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513</xdr:row>
      <xdr:rowOff>0</xdr:rowOff>
    </xdr:from>
    <xdr:to>
      <xdr:col>4</xdr:col>
      <xdr:colOff>228600</xdr:colOff>
      <xdr:row>513</xdr:row>
      <xdr:rowOff>228600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EEB64AA5-227B-47B3-8EEB-F611757421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3311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516</xdr:row>
      <xdr:rowOff>0</xdr:rowOff>
    </xdr:from>
    <xdr:to>
      <xdr:col>2</xdr:col>
      <xdr:colOff>228600</xdr:colOff>
      <xdr:row>516</xdr:row>
      <xdr:rowOff>228600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D4034B83-171A-4ED6-AB04-59E561DC95D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3906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516</xdr:row>
      <xdr:rowOff>0</xdr:rowOff>
    </xdr:from>
    <xdr:to>
      <xdr:col>4</xdr:col>
      <xdr:colOff>228600</xdr:colOff>
      <xdr:row>516</xdr:row>
      <xdr:rowOff>228600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1045D2FB-1784-474A-A825-0701522E772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3906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519</xdr:row>
      <xdr:rowOff>0</xdr:rowOff>
    </xdr:from>
    <xdr:to>
      <xdr:col>2</xdr:col>
      <xdr:colOff>228600</xdr:colOff>
      <xdr:row>519</xdr:row>
      <xdr:rowOff>228600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6E33382C-89B3-40E3-ACB8-198BF8E558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4500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519</xdr:row>
      <xdr:rowOff>0</xdr:rowOff>
    </xdr:from>
    <xdr:to>
      <xdr:col>4</xdr:col>
      <xdr:colOff>228600</xdr:colOff>
      <xdr:row>519</xdr:row>
      <xdr:rowOff>228600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147E0A59-223A-4433-B953-1775E8DDAA7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4500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522</xdr:row>
      <xdr:rowOff>0</xdr:rowOff>
    </xdr:from>
    <xdr:to>
      <xdr:col>2</xdr:col>
      <xdr:colOff>228600</xdr:colOff>
      <xdr:row>522</xdr:row>
      <xdr:rowOff>228600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2B8CC77C-AC6F-4FD2-8EC5-BD2B958E9D4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5095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522</xdr:row>
      <xdr:rowOff>0</xdr:rowOff>
    </xdr:from>
    <xdr:to>
      <xdr:col>4</xdr:col>
      <xdr:colOff>228600</xdr:colOff>
      <xdr:row>522</xdr:row>
      <xdr:rowOff>228600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6A90FDD4-77FA-4025-B155-9431DAF56B0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5095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525</xdr:row>
      <xdr:rowOff>0</xdr:rowOff>
    </xdr:from>
    <xdr:to>
      <xdr:col>2</xdr:col>
      <xdr:colOff>228600</xdr:colOff>
      <xdr:row>525</xdr:row>
      <xdr:rowOff>228600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F40A9B30-3501-42CB-BA52-6A2686C8AB5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5689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525</xdr:row>
      <xdr:rowOff>0</xdr:rowOff>
    </xdr:from>
    <xdr:to>
      <xdr:col>4</xdr:col>
      <xdr:colOff>228600</xdr:colOff>
      <xdr:row>525</xdr:row>
      <xdr:rowOff>228600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706C5C16-A8FB-4733-9159-F40D35B31B6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5689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528</xdr:row>
      <xdr:rowOff>0</xdr:rowOff>
    </xdr:from>
    <xdr:to>
      <xdr:col>2</xdr:col>
      <xdr:colOff>228600</xdr:colOff>
      <xdr:row>528</xdr:row>
      <xdr:rowOff>228600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ECAAC247-A32F-451A-B4EE-1B087FC84D2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6283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528</xdr:row>
      <xdr:rowOff>0</xdr:rowOff>
    </xdr:from>
    <xdr:to>
      <xdr:col>4</xdr:col>
      <xdr:colOff>228600</xdr:colOff>
      <xdr:row>528</xdr:row>
      <xdr:rowOff>228600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5D7381C4-AE6D-4AD7-A860-B706B83719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6283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531</xdr:row>
      <xdr:rowOff>0</xdr:rowOff>
    </xdr:from>
    <xdr:to>
      <xdr:col>2</xdr:col>
      <xdr:colOff>228600</xdr:colOff>
      <xdr:row>531</xdr:row>
      <xdr:rowOff>228600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79CD8635-4A44-4FC0-8396-00004FBCBF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6878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531</xdr:row>
      <xdr:rowOff>0</xdr:rowOff>
    </xdr:from>
    <xdr:to>
      <xdr:col>4</xdr:col>
      <xdr:colOff>228600</xdr:colOff>
      <xdr:row>531</xdr:row>
      <xdr:rowOff>228600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712D8823-55F0-4171-8B53-E3DDFD923D8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6878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534</xdr:row>
      <xdr:rowOff>0</xdr:rowOff>
    </xdr:from>
    <xdr:to>
      <xdr:col>2</xdr:col>
      <xdr:colOff>228600</xdr:colOff>
      <xdr:row>534</xdr:row>
      <xdr:rowOff>228600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DAC2ECAF-06EA-450F-A711-E6D434FA8DE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7472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534</xdr:row>
      <xdr:rowOff>0</xdr:rowOff>
    </xdr:from>
    <xdr:to>
      <xdr:col>4</xdr:col>
      <xdr:colOff>228600</xdr:colOff>
      <xdr:row>534</xdr:row>
      <xdr:rowOff>228600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6F4E42E8-E9E1-47AB-8332-A6A4BCC54C2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7472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537</xdr:row>
      <xdr:rowOff>0</xdr:rowOff>
    </xdr:from>
    <xdr:to>
      <xdr:col>2</xdr:col>
      <xdr:colOff>228600</xdr:colOff>
      <xdr:row>537</xdr:row>
      <xdr:rowOff>228600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54C86B8B-F76C-4A49-96F0-F889ABCF861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8066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537</xdr:row>
      <xdr:rowOff>0</xdr:rowOff>
    </xdr:from>
    <xdr:to>
      <xdr:col>4</xdr:col>
      <xdr:colOff>228600</xdr:colOff>
      <xdr:row>537</xdr:row>
      <xdr:rowOff>228600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CFA9909F-B13D-44C5-841A-CC22F5D8D01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8066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540</xdr:row>
      <xdr:rowOff>0</xdr:rowOff>
    </xdr:from>
    <xdr:to>
      <xdr:col>2</xdr:col>
      <xdr:colOff>228600</xdr:colOff>
      <xdr:row>540</xdr:row>
      <xdr:rowOff>228600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271F03BA-C396-4EDF-8A66-7B2DBC928E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8661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540</xdr:row>
      <xdr:rowOff>0</xdr:rowOff>
    </xdr:from>
    <xdr:to>
      <xdr:col>4</xdr:col>
      <xdr:colOff>228600</xdr:colOff>
      <xdr:row>540</xdr:row>
      <xdr:rowOff>228600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571346AB-2107-4BAA-BDCA-B8425760BFD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8661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543</xdr:row>
      <xdr:rowOff>0</xdr:rowOff>
    </xdr:from>
    <xdr:to>
      <xdr:col>2</xdr:col>
      <xdr:colOff>228600</xdr:colOff>
      <xdr:row>543</xdr:row>
      <xdr:rowOff>228600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7E545D50-4135-47F8-B31C-4C83BB3C426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9255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543</xdr:row>
      <xdr:rowOff>0</xdr:rowOff>
    </xdr:from>
    <xdr:to>
      <xdr:col>4</xdr:col>
      <xdr:colOff>228600</xdr:colOff>
      <xdr:row>543</xdr:row>
      <xdr:rowOff>228600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13AD00A0-0727-4BF5-BD34-C29F69E431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9255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546</xdr:row>
      <xdr:rowOff>0</xdr:rowOff>
    </xdr:from>
    <xdr:to>
      <xdr:col>2</xdr:col>
      <xdr:colOff>228600</xdr:colOff>
      <xdr:row>546</xdr:row>
      <xdr:rowOff>228600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D21A6DE6-5F15-4487-BB92-786E30417CF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09849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546</xdr:row>
      <xdr:rowOff>0</xdr:rowOff>
    </xdr:from>
    <xdr:to>
      <xdr:col>4</xdr:col>
      <xdr:colOff>228600</xdr:colOff>
      <xdr:row>546</xdr:row>
      <xdr:rowOff>228600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88043909-655E-4B89-B1AC-BDD39A31C1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09849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549</xdr:row>
      <xdr:rowOff>0</xdr:rowOff>
    </xdr:from>
    <xdr:to>
      <xdr:col>2</xdr:col>
      <xdr:colOff>228600</xdr:colOff>
      <xdr:row>549</xdr:row>
      <xdr:rowOff>228600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A4865D2F-EC85-4710-A179-AF38A65923A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0444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549</xdr:row>
      <xdr:rowOff>0</xdr:rowOff>
    </xdr:from>
    <xdr:to>
      <xdr:col>4</xdr:col>
      <xdr:colOff>228600</xdr:colOff>
      <xdr:row>549</xdr:row>
      <xdr:rowOff>228600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3E73F554-C1BA-41B3-AEA9-2950748FB4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0444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552</xdr:row>
      <xdr:rowOff>0</xdr:rowOff>
    </xdr:from>
    <xdr:to>
      <xdr:col>2</xdr:col>
      <xdr:colOff>228600</xdr:colOff>
      <xdr:row>552</xdr:row>
      <xdr:rowOff>228600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DF5B3064-178A-4B32-8230-9A5F1F1CD0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1038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552</xdr:row>
      <xdr:rowOff>0</xdr:rowOff>
    </xdr:from>
    <xdr:to>
      <xdr:col>4</xdr:col>
      <xdr:colOff>228600</xdr:colOff>
      <xdr:row>552</xdr:row>
      <xdr:rowOff>228600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ECFC397C-58E1-466D-B1D8-65CC7E7758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1038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555</xdr:row>
      <xdr:rowOff>0</xdr:rowOff>
    </xdr:from>
    <xdr:to>
      <xdr:col>2</xdr:col>
      <xdr:colOff>228600</xdr:colOff>
      <xdr:row>555</xdr:row>
      <xdr:rowOff>228600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DA44E33E-69AF-4BDE-ADE6-5B2306ED0C6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1633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555</xdr:row>
      <xdr:rowOff>0</xdr:rowOff>
    </xdr:from>
    <xdr:to>
      <xdr:col>4</xdr:col>
      <xdr:colOff>228600</xdr:colOff>
      <xdr:row>555</xdr:row>
      <xdr:rowOff>228600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5392BAFF-B60B-48C5-B59E-5579329AF0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1633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558</xdr:row>
      <xdr:rowOff>0</xdr:rowOff>
    </xdr:from>
    <xdr:to>
      <xdr:col>2</xdr:col>
      <xdr:colOff>228600</xdr:colOff>
      <xdr:row>558</xdr:row>
      <xdr:rowOff>228600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7877094B-56E7-4062-89EE-ACB2198DC69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2227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558</xdr:row>
      <xdr:rowOff>0</xdr:rowOff>
    </xdr:from>
    <xdr:to>
      <xdr:col>4</xdr:col>
      <xdr:colOff>228600</xdr:colOff>
      <xdr:row>558</xdr:row>
      <xdr:rowOff>228600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E9D9507E-136B-40A0-B037-8D3E9C38581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2227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561</xdr:row>
      <xdr:rowOff>0</xdr:rowOff>
    </xdr:from>
    <xdr:to>
      <xdr:col>2</xdr:col>
      <xdr:colOff>228600</xdr:colOff>
      <xdr:row>561</xdr:row>
      <xdr:rowOff>228600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AF6CBCE8-0175-4416-9C06-2DAD68FFA3F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2821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561</xdr:row>
      <xdr:rowOff>0</xdr:rowOff>
    </xdr:from>
    <xdr:to>
      <xdr:col>4</xdr:col>
      <xdr:colOff>228600</xdr:colOff>
      <xdr:row>561</xdr:row>
      <xdr:rowOff>228600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834ACF11-545A-4D39-8E19-2F93A0254A8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2821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564</xdr:row>
      <xdr:rowOff>0</xdr:rowOff>
    </xdr:from>
    <xdr:to>
      <xdr:col>2</xdr:col>
      <xdr:colOff>228600</xdr:colOff>
      <xdr:row>564</xdr:row>
      <xdr:rowOff>228600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18917C8F-A171-4201-9F08-3BF8F04BF42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3416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564</xdr:row>
      <xdr:rowOff>0</xdr:rowOff>
    </xdr:from>
    <xdr:to>
      <xdr:col>4</xdr:col>
      <xdr:colOff>228600</xdr:colOff>
      <xdr:row>564</xdr:row>
      <xdr:rowOff>228600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E0288B8F-922F-43B6-9E5A-17F82291E78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3416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567</xdr:row>
      <xdr:rowOff>0</xdr:rowOff>
    </xdr:from>
    <xdr:to>
      <xdr:col>2</xdr:col>
      <xdr:colOff>228600</xdr:colOff>
      <xdr:row>567</xdr:row>
      <xdr:rowOff>228600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503E6435-4287-4E95-80D9-26F1D3E081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4010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567</xdr:row>
      <xdr:rowOff>0</xdr:rowOff>
    </xdr:from>
    <xdr:to>
      <xdr:col>4</xdr:col>
      <xdr:colOff>228600</xdr:colOff>
      <xdr:row>567</xdr:row>
      <xdr:rowOff>228600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1ADCDFA8-32E8-4D00-9F1B-7FFAD3DECFC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4010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570</xdr:row>
      <xdr:rowOff>0</xdr:rowOff>
    </xdr:from>
    <xdr:to>
      <xdr:col>2</xdr:col>
      <xdr:colOff>228600</xdr:colOff>
      <xdr:row>570</xdr:row>
      <xdr:rowOff>228600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4004DA75-24F5-474C-822F-F2348FE09DB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4604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570</xdr:row>
      <xdr:rowOff>0</xdr:rowOff>
    </xdr:from>
    <xdr:to>
      <xdr:col>4</xdr:col>
      <xdr:colOff>228600</xdr:colOff>
      <xdr:row>570</xdr:row>
      <xdr:rowOff>228600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A06EE203-412D-4784-993A-293CF8EFD65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4604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573</xdr:row>
      <xdr:rowOff>0</xdr:rowOff>
    </xdr:from>
    <xdr:to>
      <xdr:col>2</xdr:col>
      <xdr:colOff>228600</xdr:colOff>
      <xdr:row>573</xdr:row>
      <xdr:rowOff>228600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E02134EA-81A0-4A32-BB5D-38F636951B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5199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573</xdr:row>
      <xdr:rowOff>0</xdr:rowOff>
    </xdr:from>
    <xdr:to>
      <xdr:col>4</xdr:col>
      <xdr:colOff>228600</xdr:colOff>
      <xdr:row>573</xdr:row>
      <xdr:rowOff>228600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7FB70E3C-DF82-49D5-9E9D-3D44CDC533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5199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576</xdr:row>
      <xdr:rowOff>0</xdr:rowOff>
    </xdr:from>
    <xdr:to>
      <xdr:col>2</xdr:col>
      <xdr:colOff>228600</xdr:colOff>
      <xdr:row>576</xdr:row>
      <xdr:rowOff>228600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6A38A41E-6B5E-4503-BB6D-8D01801618B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5793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576</xdr:row>
      <xdr:rowOff>0</xdr:rowOff>
    </xdr:from>
    <xdr:to>
      <xdr:col>4</xdr:col>
      <xdr:colOff>228600</xdr:colOff>
      <xdr:row>576</xdr:row>
      <xdr:rowOff>228600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B0BF104A-9919-4316-824C-E53DB7ED451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5793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579</xdr:row>
      <xdr:rowOff>0</xdr:rowOff>
    </xdr:from>
    <xdr:to>
      <xdr:col>2</xdr:col>
      <xdr:colOff>228600</xdr:colOff>
      <xdr:row>579</xdr:row>
      <xdr:rowOff>228600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2928FF0B-ADBE-45B3-B0D3-9E17A6EF66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6387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579</xdr:row>
      <xdr:rowOff>0</xdr:rowOff>
    </xdr:from>
    <xdr:to>
      <xdr:col>4</xdr:col>
      <xdr:colOff>228600</xdr:colOff>
      <xdr:row>579</xdr:row>
      <xdr:rowOff>228600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D5328E4E-E314-4BEC-B03E-87318F7339E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6387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582</xdr:row>
      <xdr:rowOff>0</xdr:rowOff>
    </xdr:from>
    <xdr:to>
      <xdr:col>2</xdr:col>
      <xdr:colOff>228600</xdr:colOff>
      <xdr:row>582</xdr:row>
      <xdr:rowOff>228600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313842EE-BB60-4145-B5C4-7E4F707F70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6982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582</xdr:row>
      <xdr:rowOff>0</xdr:rowOff>
    </xdr:from>
    <xdr:to>
      <xdr:col>4</xdr:col>
      <xdr:colOff>228600</xdr:colOff>
      <xdr:row>582</xdr:row>
      <xdr:rowOff>228600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9215F387-1109-4B6E-8A63-736B6DF1387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6982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585</xdr:row>
      <xdr:rowOff>0</xdr:rowOff>
    </xdr:from>
    <xdr:to>
      <xdr:col>2</xdr:col>
      <xdr:colOff>228600</xdr:colOff>
      <xdr:row>585</xdr:row>
      <xdr:rowOff>228600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B2A1E3B7-B963-4067-8623-B4091B46F04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7576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585</xdr:row>
      <xdr:rowOff>0</xdr:rowOff>
    </xdr:from>
    <xdr:to>
      <xdr:col>4</xdr:col>
      <xdr:colOff>228600</xdr:colOff>
      <xdr:row>585</xdr:row>
      <xdr:rowOff>228600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32C92FCD-8BC7-4DCC-94B9-AF371F774EA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7576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588</xdr:row>
      <xdr:rowOff>0</xdr:rowOff>
    </xdr:from>
    <xdr:to>
      <xdr:col>2</xdr:col>
      <xdr:colOff>228600</xdr:colOff>
      <xdr:row>588</xdr:row>
      <xdr:rowOff>228600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EF1247D0-0D7D-4D29-93B1-C9B0723CB52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8170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588</xdr:row>
      <xdr:rowOff>0</xdr:rowOff>
    </xdr:from>
    <xdr:to>
      <xdr:col>4</xdr:col>
      <xdr:colOff>228600</xdr:colOff>
      <xdr:row>588</xdr:row>
      <xdr:rowOff>228600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DCDDC6E2-DEA9-422A-B8B3-3AE94E730A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8170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591</xdr:row>
      <xdr:rowOff>0</xdr:rowOff>
    </xdr:from>
    <xdr:to>
      <xdr:col>2</xdr:col>
      <xdr:colOff>228600</xdr:colOff>
      <xdr:row>591</xdr:row>
      <xdr:rowOff>228600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2BC960EE-D66F-4502-BF7A-24862395977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8765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591</xdr:row>
      <xdr:rowOff>0</xdr:rowOff>
    </xdr:from>
    <xdr:to>
      <xdr:col>4</xdr:col>
      <xdr:colOff>228600</xdr:colOff>
      <xdr:row>591</xdr:row>
      <xdr:rowOff>228600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87D7C00D-CC71-406C-89FD-E60452D24B7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8765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594</xdr:row>
      <xdr:rowOff>0</xdr:rowOff>
    </xdr:from>
    <xdr:to>
      <xdr:col>2</xdr:col>
      <xdr:colOff>228600</xdr:colOff>
      <xdr:row>594</xdr:row>
      <xdr:rowOff>228600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BDF57C39-F047-4B2C-A60D-6B90FFFE5F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9359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594</xdr:row>
      <xdr:rowOff>0</xdr:rowOff>
    </xdr:from>
    <xdr:to>
      <xdr:col>4</xdr:col>
      <xdr:colOff>228600</xdr:colOff>
      <xdr:row>594</xdr:row>
      <xdr:rowOff>228600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4E904BBD-1065-49A2-A818-B781A52B835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9359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597</xdr:row>
      <xdr:rowOff>0</xdr:rowOff>
    </xdr:from>
    <xdr:to>
      <xdr:col>2</xdr:col>
      <xdr:colOff>228600</xdr:colOff>
      <xdr:row>597</xdr:row>
      <xdr:rowOff>228600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8EDCAAB5-89B5-4C95-B18A-F665223A5B4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19954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597</xdr:row>
      <xdr:rowOff>0</xdr:rowOff>
    </xdr:from>
    <xdr:to>
      <xdr:col>4</xdr:col>
      <xdr:colOff>228600</xdr:colOff>
      <xdr:row>597</xdr:row>
      <xdr:rowOff>228600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4B6D368D-E9BD-475C-AB33-6B3B0EEEC46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19954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600</xdr:row>
      <xdr:rowOff>0</xdr:rowOff>
    </xdr:from>
    <xdr:to>
      <xdr:col>2</xdr:col>
      <xdr:colOff>228600</xdr:colOff>
      <xdr:row>600</xdr:row>
      <xdr:rowOff>228600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F300110B-09C5-470F-A26F-912DB17CD0D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0548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600</xdr:row>
      <xdr:rowOff>0</xdr:rowOff>
    </xdr:from>
    <xdr:to>
      <xdr:col>4</xdr:col>
      <xdr:colOff>228600</xdr:colOff>
      <xdr:row>600</xdr:row>
      <xdr:rowOff>228600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A119E404-4AD5-487B-AC79-86F326C8F58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0548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603</xdr:row>
      <xdr:rowOff>0</xdr:rowOff>
    </xdr:from>
    <xdr:to>
      <xdr:col>2</xdr:col>
      <xdr:colOff>228600</xdr:colOff>
      <xdr:row>603</xdr:row>
      <xdr:rowOff>228600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87A4D30B-26BD-4F36-9AF8-4D3208752F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1142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603</xdr:row>
      <xdr:rowOff>0</xdr:rowOff>
    </xdr:from>
    <xdr:to>
      <xdr:col>4</xdr:col>
      <xdr:colOff>228600</xdr:colOff>
      <xdr:row>603</xdr:row>
      <xdr:rowOff>228600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4DD65022-0569-4F07-8F31-E46267E0D0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1142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606</xdr:row>
      <xdr:rowOff>0</xdr:rowOff>
    </xdr:from>
    <xdr:to>
      <xdr:col>2</xdr:col>
      <xdr:colOff>228600</xdr:colOff>
      <xdr:row>606</xdr:row>
      <xdr:rowOff>228600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AA6041CF-BFE2-4792-93A0-8531F82E2E4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1737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606</xdr:row>
      <xdr:rowOff>0</xdr:rowOff>
    </xdr:from>
    <xdr:to>
      <xdr:col>4</xdr:col>
      <xdr:colOff>228600</xdr:colOff>
      <xdr:row>606</xdr:row>
      <xdr:rowOff>228600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3804B805-7050-4921-AEDB-8346735957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1737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609</xdr:row>
      <xdr:rowOff>0</xdr:rowOff>
    </xdr:from>
    <xdr:to>
      <xdr:col>2</xdr:col>
      <xdr:colOff>228600</xdr:colOff>
      <xdr:row>609</xdr:row>
      <xdr:rowOff>228600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87FB3395-385B-467F-AD54-83AE31AA0D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2331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609</xdr:row>
      <xdr:rowOff>0</xdr:rowOff>
    </xdr:from>
    <xdr:to>
      <xdr:col>4</xdr:col>
      <xdr:colOff>228600</xdr:colOff>
      <xdr:row>609</xdr:row>
      <xdr:rowOff>228600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86897F53-48CE-41B4-B6AD-A4CE1175ABE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2331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612</xdr:row>
      <xdr:rowOff>0</xdr:rowOff>
    </xdr:from>
    <xdr:to>
      <xdr:col>2</xdr:col>
      <xdr:colOff>228600</xdr:colOff>
      <xdr:row>612</xdr:row>
      <xdr:rowOff>228600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ADF15F66-C201-49EB-8576-6B915C4989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2925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612</xdr:row>
      <xdr:rowOff>0</xdr:rowOff>
    </xdr:from>
    <xdr:to>
      <xdr:col>4</xdr:col>
      <xdr:colOff>228600</xdr:colOff>
      <xdr:row>612</xdr:row>
      <xdr:rowOff>228600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836C65DB-D9E1-454D-AFD2-CC6C4AF526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2925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615</xdr:row>
      <xdr:rowOff>0</xdr:rowOff>
    </xdr:from>
    <xdr:to>
      <xdr:col>2</xdr:col>
      <xdr:colOff>228600</xdr:colOff>
      <xdr:row>615</xdr:row>
      <xdr:rowOff>228600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670EA0A5-83F8-41F0-A76C-8329614488A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3520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615</xdr:row>
      <xdr:rowOff>0</xdr:rowOff>
    </xdr:from>
    <xdr:to>
      <xdr:col>4</xdr:col>
      <xdr:colOff>228600</xdr:colOff>
      <xdr:row>615</xdr:row>
      <xdr:rowOff>228600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5621366C-B5CC-4C55-8E49-B678515EB6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3520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618</xdr:row>
      <xdr:rowOff>0</xdr:rowOff>
    </xdr:from>
    <xdr:to>
      <xdr:col>2</xdr:col>
      <xdr:colOff>228600</xdr:colOff>
      <xdr:row>618</xdr:row>
      <xdr:rowOff>228600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F2927E24-BE34-4423-BD7B-F0CA73E2D69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4114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618</xdr:row>
      <xdr:rowOff>0</xdr:rowOff>
    </xdr:from>
    <xdr:to>
      <xdr:col>4</xdr:col>
      <xdr:colOff>228600</xdr:colOff>
      <xdr:row>618</xdr:row>
      <xdr:rowOff>228600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A821E9F1-1F97-4527-9547-462E742E85A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4114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621</xdr:row>
      <xdr:rowOff>0</xdr:rowOff>
    </xdr:from>
    <xdr:to>
      <xdr:col>2</xdr:col>
      <xdr:colOff>228600</xdr:colOff>
      <xdr:row>621</xdr:row>
      <xdr:rowOff>228600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6B169DF4-D5FE-4647-8400-984BC2396E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4708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621</xdr:row>
      <xdr:rowOff>0</xdr:rowOff>
    </xdr:from>
    <xdr:to>
      <xdr:col>4</xdr:col>
      <xdr:colOff>228600</xdr:colOff>
      <xdr:row>621</xdr:row>
      <xdr:rowOff>228600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F224C780-591C-4401-8BB4-D097668E1C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4708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624</xdr:row>
      <xdr:rowOff>0</xdr:rowOff>
    </xdr:from>
    <xdr:to>
      <xdr:col>2</xdr:col>
      <xdr:colOff>228600</xdr:colOff>
      <xdr:row>624</xdr:row>
      <xdr:rowOff>228600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C46A811D-084C-4EEC-B226-1364F11E2E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5303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624</xdr:row>
      <xdr:rowOff>0</xdr:rowOff>
    </xdr:from>
    <xdr:to>
      <xdr:col>4</xdr:col>
      <xdr:colOff>228600</xdr:colOff>
      <xdr:row>624</xdr:row>
      <xdr:rowOff>228600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22F5E505-0E6B-4737-8F52-34FEE41FCE8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5303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627</xdr:row>
      <xdr:rowOff>0</xdr:rowOff>
    </xdr:from>
    <xdr:to>
      <xdr:col>2</xdr:col>
      <xdr:colOff>228600</xdr:colOff>
      <xdr:row>627</xdr:row>
      <xdr:rowOff>228600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id="{30511391-FB67-4272-BF8E-7D09CE517A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5897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627</xdr:row>
      <xdr:rowOff>0</xdr:rowOff>
    </xdr:from>
    <xdr:to>
      <xdr:col>4</xdr:col>
      <xdr:colOff>228600</xdr:colOff>
      <xdr:row>627</xdr:row>
      <xdr:rowOff>228600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id="{8C15041B-A72F-47DD-A9B4-476D752170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5897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630</xdr:row>
      <xdr:rowOff>0</xdr:rowOff>
    </xdr:from>
    <xdr:to>
      <xdr:col>2</xdr:col>
      <xdr:colOff>228600</xdr:colOff>
      <xdr:row>630</xdr:row>
      <xdr:rowOff>228600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id="{FECB8E1E-0CE2-437C-BFF4-75514BC03E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6492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630</xdr:row>
      <xdr:rowOff>0</xdr:rowOff>
    </xdr:from>
    <xdr:to>
      <xdr:col>4</xdr:col>
      <xdr:colOff>228600</xdr:colOff>
      <xdr:row>630</xdr:row>
      <xdr:rowOff>228600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id="{7E02E682-9E5C-4FD7-B8B0-2DC73F0F71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6492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633</xdr:row>
      <xdr:rowOff>0</xdr:rowOff>
    </xdr:from>
    <xdr:to>
      <xdr:col>2</xdr:col>
      <xdr:colOff>228600</xdr:colOff>
      <xdr:row>633</xdr:row>
      <xdr:rowOff>228600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id="{E8AE8B22-33FE-4FFD-BCE3-201A839B7DE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7086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633</xdr:row>
      <xdr:rowOff>0</xdr:rowOff>
    </xdr:from>
    <xdr:to>
      <xdr:col>4</xdr:col>
      <xdr:colOff>228600</xdr:colOff>
      <xdr:row>633</xdr:row>
      <xdr:rowOff>228600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id="{2D475D5E-7502-487C-BA4A-63807CDA011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7086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636</xdr:row>
      <xdr:rowOff>0</xdr:rowOff>
    </xdr:from>
    <xdr:to>
      <xdr:col>2</xdr:col>
      <xdr:colOff>228600</xdr:colOff>
      <xdr:row>636</xdr:row>
      <xdr:rowOff>228600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id="{B2FB1F65-3477-4F6F-8910-0736412D0C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7680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636</xdr:row>
      <xdr:rowOff>0</xdr:rowOff>
    </xdr:from>
    <xdr:to>
      <xdr:col>4</xdr:col>
      <xdr:colOff>228600</xdr:colOff>
      <xdr:row>636</xdr:row>
      <xdr:rowOff>228600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4E07AB51-67E3-404A-908C-EEA132848C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7680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639</xdr:row>
      <xdr:rowOff>0</xdr:rowOff>
    </xdr:from>
    <xdr:to>
      <xdr:col>2</xdr:col>
      <xdr:colOff>228600</xdr:colOff>
      <xdr:row>639</xdr:row>
      <xdr:rowOff>228600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C0033756-263B-445E-9EF2-D117989EF2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8275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639</xdr:row>
      <xdr:rowOff>0</xdr:rowOff>
    </xdr:from>
    <xdr:to>
      <xdr:col>4</xdr:col>
      <xdr:colOff>228600</xdr:colOff>
      <xdr:row>639</xdr:row>
      <xdr:rowOff>228600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429D98D7-CDF3-4DED-8178-F9E2CCAB796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8275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642</xdr:row>
      <xdr:rowOff>0</xdr:rowOff>
    </xdr:from>
    <xdr:to>
      <xdr:col>2</xdr:col>
      <xdr:colOff>228600</xdr:colOff>
      <xdr:row>642</xdr:row>
      <xdr:rowOff>228600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94F11D18-0B28-471F-BD77-4EB28E2BF4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8869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642</xdr:row>
      <xdr:rowOff>0</xdr:rowOff>
    </xdr:from>
    <xdr:to>
      <xdr:col>4</xdr:col>
      <xdr:colOff>228600</xdr:colOff>
      <xdr:row>642</xdr:row>
      <xdr:rowOff>228600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2B658F95-9047-497A-9890-B17BF31304F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8869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645</xdr:row>
      <xdr:rowOff>0</xdr:rowOff>
    </xdr:from>
    <xdr:to>
      <xdr:col>2</xdr:col>
      <xdr:colOff>228600</xdr:colOff>
      <xdr:row>645</xdr:row>
      <xdr:rowOff>228600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7F5CC4E5-BEC2-4BBD-A0BB-78E8104FFF6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29463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645</xdr:row>
      <xdr:rowOff>0</xdr:rowOff>
    </xdr:from>
    <xdr:to>
      <xdr:col>4</xdr:col>
      <xdr:colOff>228600</xdr:colOff>
      <xdr:row>645</xdr:row>
      <xdr:rowOff>228600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C017550A-1A23-4F80-B511-0AB32A5A40F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29463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648</xdr:row>
      <xdr:rowOff>0</xdr:rowOff>
    </xdr:from>
    <xdr:to>
      <xdr:col>2</xdr:col>
      <xdr:colOff>228600</xdr:colOff>
      <xdr:row>648</xdr:row>
      <xdr:rowOff>228600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8D3111EA-1A62-49EB-9090-22AF0088B0C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0058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648</xdr:row>
      <xdr:rowOff>0</xdr:rowOff>
    </xdr:from>
    <xdr:to>
      <xdr:col>4</xdr:col>
      <xdr:colOff>228600</xdr:colOff>
      <xdr:row>648</xdr:row>
      <xdr:rowOff>228600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23C9EC44-B807-4FD9-B0E2-9108E920BD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0058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651</xdr:row>
      <xdr:rowOff>0</xdr:rowOff>
    </xdr:from>
    <xdr:to>
      <xdr:col>2</xdr:col>
      <xdr:colOff>228600</xdr:colOff>
      <xdr:row>651</xdr:row>
      <xdr:rowOff>228600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13664751-AA8F-4982-8070-62DE478AE7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0652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651</xdr:row>
      <xdr:rowOff>0</xdr:rowOff>
    </xdr:from>
    <xdr:to>
      <xdr:col>4</xdr:col>
      <xdr:colOff>228600</xdr:colOff>
      <xdr:row>651</xdr:row>
      <xdr:rowOff>228600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6921F6B0-A417-4477-98C1-7A3E586DF3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0652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654</xdr:row>
      <xdr:rowOff>0</xdr:rowOff>
    </xdr:from>
    <xdr:to>
      <xdr:col>2</xdr:col>
      <xdr:colOff>228600</xdr:colOff>
      <xdr:row>654</xdr:row>
      <xdr:rowOff>228600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AF7F1658-3597-467B-A265-F054FE03088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1246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654</xdr:row>
      <xdr:rowOff>0</xdr:rowOff>
    </xdr:from>
    <xdr:to>
      <xdr:col>4</xdr:col>
      <xdr:colOff>228600</xdr:colOff>
      <xdr:row>654</xdr:row>
      <xdr:rowOff>228600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E70A7CD9-FE4D-4A3D-B4AD-E1F7EC948F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1246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657</xdr:row>
      <xdr:rowOff>0</xdr:rowOff>
    </xdr:from>
    <xdr:to>
      <xdr:col>2</xdr:col>
      <xdr:colOff>228600</xdr:colOff>
      <xdr:row>657</xdr:row>
      <xdr:rowOff>228600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id="{8BB2FC14-F6E2-44A7-82FE-788F0DFCE2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1841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657</xdr:row>
      <xdr:rowOff>0</xdr:rowOff>
    </xdr:from>
    <xdr:to>
      <xdr:col>4</xdr:col>
      <xdr:colOff>228600</xdr:colOff>
      <xdr:row>657</xdr:row>
      <xdr:rowOff>228600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id="{D944EAA7-696A-4A64-B9A6-D47DBAC1DD7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1841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660</xdr:row>
      <xdr:rowOff>0</xdr:rowOff>
    </xdr:from>
    <xdr:to>
      <xdr:col>2</xdr:col>
      <xdr:colOff>228600</xdr:colOff>
      <xdr:row>660</xdr:row>
      <xdr:rowOff>228600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id="{53960DC4-5361-4BC9-9EA1-97F452B540B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2435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660</xdr:row>
      <xdr:rowOff>0</xdr:rowOff>
    </xdr:from>
    <xdr:to>
      <xdr:col>4</xdr:col>
      <xdr:colOff>228600</xdr:colOff>
      <xdr:row>660</xdr:row>
      <xdr:rowOff>228600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id="{4658FBA1-9AB6-47D0-BCEA-4A9444378B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2435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663</xdr:row>
      <xdr:rowOff>0</xdr:rowOff>
    </xdr:from>
    <xdr:to>
      <xdr:col>2</xdr:col>
      <xdr:colOff>228600</xdr:colOff>
      <xdr:row>663</xdr:row>
      <xdr:rowOff>228600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id="{5CA0B851-6261-4DD6-BC1E-6AED9DA73D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3029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663</xdr:row>
      <xdr:rowOff>0</xdr:rowOff>
    </xdr:from>
    <xdr:to>
      <xdr:col>4</xdr:col>
      <xdr:colOff>228600</xdr:colOff>
      <xdr:row>663</xdr:row>
      <xdr:rowOff>228600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id="{FA8CFC16-E4C8-4A47-BF78-300ADCBDAA9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3029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666</xdr:row>
      <xdr:rowOff>0</xdr:rowOff>
    </xdr:from>
    <xdr:to>
      <xdr:col>2</xdr:col>
      <xdr:colOff>228600</xdr:colOff>
      <xdr:row>666</xdr:row>
      <xdr:rowOff>228600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id="{A6EB4710-C97C-4BE1-BA86-AEE2593ED6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3624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666</xdr:row>
      <xdr:rowOff>0</xdr:rowOff>
    </xdr:from>
    <xdr:to>
      <xdr:col>4</xdr:col>
      <xdr:colOff>228600</xdr:colOff>
      <xdr:row>666</xdr:row>
      <xdr:rowOff>228600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id="{3D1F3455-BC2C-463D-A65A-E65F425B79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3624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669</xdr:row>
      <xdr:rowOff>0</xdr:rowOff>
    </xdr:from>
    <xdr:to>
      <xdr:col>2</xdr:col>
      <xdr:colOff>228600</xdr:colOff>
      <xdr:row>669</xdr:row>
      <xdr:rowOff>228600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id="{3C6B951B-14EA-4231-9EE7-563564470D9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4218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669</xdr:row>
      <xdr:rowOff>0</xdr:rowOff>
    </xdr:from>
    <xdr:to>
      <xdr:col>4</xdr:col>
      <xdr:colOff>228600</xdr:colOff>
      <xdr:row>669</xdr:row>
      <xdr:rowOff>228600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id="{2F2959BC-4523-408F-9E37-FC645D666D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4218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672</xdr:row>
      <xdr:rowOff>0</xdr:rowOff>
    </xdr:from>
    <xdr:to>
      <xdr:col>2</xdr:col>
      <xdr:colOff>228600</xdr:colOff>
      <xdr:row>672</xdr:row>
      <xdr:rowOff>228600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id="{95D7E3E2-A829-4E90-896A-4E1674D2C1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4813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672</xdr:row>
      <xdr:rowOff>0</xdr:rowOff>
    </xdr:from>
    <xdr:to>
      <xdr:col>4</xdr:col>
      <xdr:colOff>228600</xdr:colOff>
      <xdr:row>672</xdr:row>
      <xdr:rowOff>228600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1F395369-992B-467C-B445-2928E804C5F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4813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675</xdr:row>
      <xdr:rowOff>0</xdr:rowOff>
    </xdr:from>
    <xdr:to>
      <xdr:col>2</xdr:col>
      <xdr:colOff>228600</xdr:colOff>
      <xdr:row>675</xdr:row>
      <xdr:rowOff>228600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FD4C7C90-44E4-41AA-A5DA-11D6034C735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5407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675</xdr:row>
      <xdr:rowOff>0</xdr:rowOff>
    </xdr:from>
    <xdr:to>
      <xdr:col>4</xdr:col>
      <xdr:colOff>228600</xdr:colOff>
      <xdr:row>675</xdr:row>
      <xdr:rowOff>228600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id="{3EA8787E-BFEA-403D-950D-48CDE3A739F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5407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678</xdr:row>
      <xdr:rowOff>0</xdr:rowOff>
    </xdr:from>
    <xdr:to>
      <xdr:col>2</xdr:col>
      <xdr:colOff>228600</xdr:colOff>
      <xdr:row>678</xdr:row>
      <xdr:rowOff>228600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id="{03E256C3-2AE0-45FB-8FE0-DDE288F8A2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6001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678</xdr:row>
      <xdr:rowOff>0</xdr:rowOff>
    </xdr:from>
    <xdr:to>
      <xdr:col>4</xdr:col>
      <xdr:colOff>228600</xdr:colOff>
      <xdr:row>678</xdr:row>
      <xdr:rowOff>228600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4F210D28-0D57-4632-96F5-C8984B41FB4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6001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681</xdr:row>
      <xdr:rowOff>0</xdr:rowOff>
    </xdr:from>
    <xdr:to>
      <xdr:col>2</xdr:col>
      <xdr:colOff>228600</xdr:colOff>
      <xdr:row>681</xdr:row>
      <xdr:rowOff>228600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88D8181A-EE7B-41CA-9AD4-08D8E97480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6596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681</xdr:row>
      <xdr:rowOff>0</xdr:rowOff>
    </xdr:from>
    <xdr:to>
      <xdr:col>4</xdr:col>
      <xdr:colOff>228600</xdr:colOff>
      <xdr:row>681</xdr:row>
      <xdr:rowOff>228600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id="{CFCC3A94-50A5-4C16-B700-A21D9ECBA68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6596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684</xdr:row>
      <xdr:rowOff>0</xdr:rowOff>
    </xdr:from>
    <xdr:to>
      <xdr:col>2</xdr:col>
      <xdr:colOff>228600</xdr:colOff>
      <xdr:row>684</xdr:row>
      <xdr:rowOff>228600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id="{33B9DD7A-B2E7-4AE2-8F7F-7EDC7BDE913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7190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684</xdr:row>
      <xdr:rowOff>0</xdr:rowOff>
    </xdr:from>
    <xdr:to>
      <xdr:col>4</xdr:col>
      <xdr:colOff>228600</xdr:colOff>
      <xdr:row>684</xdr:row>
      <xdr:rowOff>228600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id="{EFCCD914-EFAD-4E6E-97CF-70942C39935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7190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687</xdr:row>
      <xdr:rowOff>0</xdr:rowOff>
    </xdr:from>
    <xdr:to>
      <xdr:col>2</xdr:col>
      <xdr:colOff>228600</xdr:colOff>
      <xdr:row>687</xdr:row>
      <xdr:rowOff>228600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id="{FF716E38-988B-443F-BFA3-4820FE68CA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7784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687</xdr:row>
      <xdr:rowOff>0</xdr:rowOff>
    </xdr:from>
    <xdr:to>
      <xdr:col>4</xdr:col>
      <xdr:colOff>228600</xdr:colOff>
      <xdr:row>687</xdr:row>
      <xdr:rowOff>228600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id="{7710756A-FB4E-4345-AB0E-540BDF5CF1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7784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690</xdr:row>
      <xdr:rowOff>0</xdr:rowOff>
    </xdr:from>
    <xdr:to>
      <xdr:col>2</xdr:col>
      <xdr:colOff>228600</xdr:colOff>
      <xdr:row>690</xdr:row>
      <xdr:rowOff>228600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id="{D3E8E4F2-8675-4471-9B74-79C866B389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8379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690</xdr:row>
      <xdr:rowOff>0</xdr:rowOff>
    </xdr:from>
    <xdr:to>
      <xdr:col>4</xdr:col>
      <xdr:colOff>228600</xdr:colOff>
      <xdr:row>690</xdr:row>
      <xdr:rowOff>228600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id="{4FD81EAD-8F81-4D84-B921-C6BC9692BC7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8379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693</xdr:row>
      <xdr:rowOff>0</xdr:rowOff>
    </xdr:from>
    <xdr:to>
      <xdr:col>2</xdr:col>
      <xdr:colOff>228600</xdr:colOff>
      <xdr:row>693</xdr:row>
      <xdr:rowOff>228600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id="{00B351E4-1F35-467F-B102-D5D0B902859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8973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693</xdr:row>
      <xdr:rowOff>0</xdr:rowOff>
    </xdr:from>
    <xdr:to>
      <xdr:col>4</xdr:col>
      <xdr:colOff>228600</xdr:colOff>
      <xdr:row>693</xdr:row>
      <xdr:rowOff>228600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id="{4DA3E793-DD7C-44C4-99CF-A5003CC689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8973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696</xdr:row>
      <xdr:rowOff>0</xdr:rowOff>
    </xdr:from>
    <xdr:to>
      <xdr:col>2</xdr:col>
      <xdr:colOff>228600</xdr:colOff>
      <xdr:row>696</xdr:row>
      <xdr:rowOff>228600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id="{5F694320-4024-4590-8BFC-913EBC8D101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39567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696</xdr:row>
      <xdr:rowOff>0</xdr:rowOff>
    </xdr:from>
    <xdr:to>
      <xdr:col>4</xdr:col>
      <xdr:colOff>228600</xdr:colOff>
      <xdr:row>696</xdr:row>
      <xdr:rowOff>228600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id="{8AF11FE5-A8FF-457A-B23F-D5B4F47BD06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39567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699</xdr:row>
      <xdr:rowOff>0</xdr:rowOff>
    </xdr:from>
    <xdr:to>
      <xdr:col>2</xdr:col>
      <xdr:colOff>228600</xdr:colOff>
      <xdr:row>699</xdr:row>
      <xdr:rowOff>228600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5D391082-4060-43B8-9AA7-10BD3A6D47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0162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699</xdr:row>
      <xdr:rowOff>0</xdr:rowOff>
    </xdr:from>
    <xdr:to>
      <xdr:col>4</xdr:col>
      <xdr:colOff>228600</xdr:colOff>
      <xdr:row>699</xdr:row>
      <xdr:rowOff>228600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EE34A5FB-BF4F-4243-95CE-45A430A5CC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0162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702</xdr:row>
      <xdr:rowOff>0</xdr:rowOff>
    </xdr:from>
    <xdr:to>
      <xdr:col>2</xdr:col>
      <xdr:colOff>228600</xdr:colOff>
      <xdr:row>702</xdr:row>
      <xdr:rowOff>228600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id="{26389413-DD5E-4D2A-AE9C-402A74E9CD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0756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702</xdr:row>
      <xdr:rowOff>0</xdr:rowOff>
    </xdr:from>
    <xdr:to>
      <xdr:col>4</xdr:col>
      <xdr:colOff>228600</xdr:colOff>
      <xdr:row>702</xdr:row>
      <xdr:rowOff>228600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id="{9D416CA0-0197-475F-A522-96E197EE39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0756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705</xdr:row>
      <xdr:rowOff>0</xdr:rowOff>
    </xdr:from>
    <xdr:to>
      <xdr:col>2</xdr:col>
      <xdr:colOff>228600</xdr:colOff>
      <xdr:row>705</xdr:row>
      <xdr:rowOff>228600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id="{4C1645DE-E835-45B4-8B02-C422C33B21C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1351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705</xdr:row>
      <xdr:rowOff>0</xdr:rowOff>
    </xdr:from>
    <xdr:to>
      <xdr:col>4</xdr:col>
      <xdr:colOff>228600</xdr:colOff>
      <xdr:row>705</xdr:row>
      <xdr:rowOff>228600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id="{5A5F571B-2346-4425-8793-77A7F1E2D8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1351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708</xdr:row>
      <xdr:rowOff>0</xdr:rowOff>
    </xdr:from>
    <xdr:to>
      <xdr:col>2</xdr:col>
      <xdr:colOff>228600</xdr:colOff>
      <xdr:row>708</xdr:row>
      <xdr:rowOff>228600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id="{52D8BD17-1279-4979-BB98-9BC584642E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1945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708</xdr:row>
      <xdr:rowOff>0</xdr:rowOff>
    </xdr:from>
    <xdr:to>
      <xdr:col>4</xdr:col>
      <xdr:colOff>228600</xdr:colOff>
      <xdr:row>708</xdr:row>
      <xdr:rowOff>228600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id="{D2BE4691-8C06-4BE6-BE31-CC49B09DF8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1945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711</xdr:row>
      <xdr:rowOff>0</xdr:rowOff>
    </xdr:from>
    <xdr:to>
      <xdr:col>2</xdr:col>
      <xdr:colOff>228600</xdr:colOff>
      <xdr:row>711</xdr:row>
      <xdr:rowOff>228600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id="{E286E42F-041E-4656-A0AC-E2082E1F57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2539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711</xdr:row>
      <xdr:rowOff>0</xdr:rowOff>
    </xdr:from>
    <xdr:to>
      <xdr:col>4</xdr:col>
      <xdr:colOff>228600</xdr:colOff>
      <xdr:row>711</xdr:row>
      <xdr:rowOff>228600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id="{1C6E8A8E-A5F7-4974-BD01-438AD54E2A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2539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714</xdr:row>
      <xdr:rowOff>0</xdr:rowOff>
    </xdr:from>
    <xdr:to>
      <xdr:col>2</xdr:col>
      <xdr:colOff>228600</xdr:colOff>
      <xdr:row>714</xdr:row>
      <xdr:rowOff>228600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id="{BFFFB5FF-BFF0-429A-A01B-EA65A0AE56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3134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714</xdr:row>
      <xdr:rowOff>0</xdr:rowOff>
    </xdr:from>
    <xdr:to>
      <xdr:col>4</xdr:col>
      <xdr:colOff>228600</xdr:colOff>
      <xdr:row>714</xdr:row>
      <xdr:rowOff>228600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id="{DFD5A2A9-C369-462B-BFF5-CB5A16472F7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3134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717</xdr:row>
      <xdr:rowOff>0</xdr:rowOff>
    </xdr:from>
    <xdr:to>
      <xdr:col>2</xdr:col>
      <xdr:colOff>228600</xdr:colOff>
      <xdr:row>717</xdr:row>
      <xdr:rowOff>228600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id="{D8D9D283-3D7E-4553-8087-F4FD2A4465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3728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717</xdr:row>
      <xdr:rowOff>0</xdr:rowOff>
    </xdr:from>
    <xdr:to>
      <xdr:col>4</xdr:col>
      <xdr:colOff>228600</xdr:colOff>
      <xdr:row>717</xdr:row>
      <xdr:rowOff>228600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id="{5E6D9F41-1B00-4D08-B70E-FAF4F61D11B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3728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720</xdr:row>
      <xdr:rowOff>0</xdr:rowOff>
    </xdr:from>
    <xdr:to>
      <xdr:col>2</xdr:col>
      <xdr:colOff>228600</xdr:colOff>
      <xdr:row>720</xdr:row>
      <xdr:rowOff>228600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id="{2D426ADD-94F9-4FDF-80B0-F186D153BB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4322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720</xdr:row>
      <xdr:rowOff>0</xdr:rowOff>
    </xdr:from>
    <xdr:to>
      <xdr:col>4</xdr:col>
      <xdr:colOff>228600</xdr:colOff>
      <xdr:row>720</xdr:row>
      <xdr:rowOff>228600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id="{34713D0C-F080-401B-8944-1E43EFCBD27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4322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228600</xdr:colOff>
      <xdr:row>723</xdr:row>
      <xdr:rowOff>228600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4208E595-0A6C-4E9C-BA4A-D6E92DB2F6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4917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723</xdr:row>
      <xdr:rowOff>0</xdr:rowOff>
    </xdr:from>
    <xdr:to>
      <xdr:col>4</xdr:col>
      <xdr:colOff>228600</xdr:colOff>
      <xdr:row>723</xdr:row>
      <xdr:rowOff>228600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19CF3D0C-5EDD-4168-B67C-1DE1BFA314D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4917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228600</xdr:colOff>
      <xdr:row>726</xdr:row>
      <xdr:rowOff>228600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12A804C8-FB2F-475E-A5FC-C42EFA8A01B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5511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726</xdr:row>
      <xdr:rowOff>0</xdr:rowOff>
    </xdr:from>
    <xdr:to>
      <xdr:col>4</xdr:col>
      <xdr:colOff>228600</xdr:colOff>
      <xdr:row>726</xdr:row>
      <xdr:rowOff>228600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09EDB4EC-C824-4B61-A4D7-2E3BCF6F055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5511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729</xdr:row>
      <xdr:rowOff>0</xdr:rowOff>
    </xdr:from>
    <xdr:to>
      <xdr:col>2</xdr:col>
      <xdr:colOff>228600</xdr:colOff>
      <xdr:row>729</xdr:row>
      <xdr:rowOff>228600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252EC8C0-E7AF-4641-9AAB-C92D3ACC2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6105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729</xdr:row>
      <xdr:rowOff>0</xdr:rowOff>
    </xdr:from>
    <xdr:to>
      <xdr:col>4</xdr:col>
      <xdr:colOff>228600</xdr:colOff>
      <xdr:row>729</xdr:row>
      <xdr:rowOff>228600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451135F3-947A-4ADC-9B02-5E758370F0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6105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732</xdr:row>
      <xdr:rowOff>0</xdr:rowOff>
    </xdr:from>
    <xdr:to>
      <xdr:col>2</xdr:col>
      <xdr:colOff>228600</xdr:colOff>
      <xdr:row>732</xdr:row>
      <xdr:rowOff>228600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21D5C695-16F3-40F6-A356-C607A55842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6700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732</xdr:row>
      <xdr:rowOff>0</xdr:rowOff>
    </xdr:from>
    <xdr:to>
      <xdr:col>4</xdr:col>
      <xdr:colOff>228600</xdr:colOff>
      <xdr:row>732</xdr:row>
      <xdr:rowOff>228600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BE461CB6-26F0-4AB8-8813-27834E8394D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6700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228600</xdr:colOff>
      <xdr:row>739</xdr:row>
      <xdr:rowOff>228600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A7B3E576-79A5-47F9-BFC3-6F3A230EE34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8193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739</xdr:row>
      <xdr:rowOff>0</xdr:rowOff>
    </xdr:from>
    <xdr:to>
      <xdr:col>4</xdr:col>
      <xdr:colOff>228600</xdr:colOff>
      <xdr:row>739</xdr:row>
      <xdr:rowOff>228600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9F663D8E-933F-4E47-8A0E-37BB0E50D62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8193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742</xdr:row>
      <xdr:rowOff>0</xdr:rowOff>
    </xdr:from>
    <xdr:to>
      <xdr:col>2</xdr:col>
      <xdr:colOff>228600</xdr:colOff>
      <xdr:row>742</xdr:row>
      <xdr:rowOff>228600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8C38DC0F-0C7B-4613-BF74-1F3CDA880E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8788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742</xdr:row>
      <xdr:rowOff>0</xdr:rowOff>
    </xdr:from>
    <xdr:to>
      <xdr:col>4</xdr:col>
      <xdr:colOff>228600</xdr:colOff>
      <xdr:row>742</xdr:row>
      <xdr:rowOff>228600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id="{73024CEE-8913-4DD2-898D-89EB35EB744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8788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745</xdr:row>
      <xdr:rowOff>0</xdr:rowOff>
    </xdr:from>
    <xdr:to>
      <xdr:col>2</xdr:col>
      <xdr:colOff>228600</xdr:colOff>
      <xdr:row>745</xdr:row>
      <xdr:rowOff>228600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id="{356331D6-6CBA-4E1A-AD81-6001F436D25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9382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745</xdr:row>
      <xdr:rowOff>0</xdr:rowOff>
    </xdr:from>
    <xdr:to>
      <xdr:col>4</xdr:col>
      <xdr:colOff>228600</xdr:colOff>
      <xdr:row>745</xdr:row>
      <xdr:rowOff>228600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id="{78B86139-7581-40E4-AB25-088E47A3A0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9382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748</xdr:row>
      <xdr:rowOff>0</xdr:rowOff>
    </xdr:from>
    <xdr:to>
      <xdr:col>2</xdr:col>
      <xdr:colOff>228600</xdr:colOff>
      <xdr:row>748</xdr:row>
      <xdr:rowOff>228600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id="{16403128-25BE-4C05-B96F-B47C78DCFE3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49976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748</xdr:row>
      <xdr:rowOff>0</xdr:rowOff>
    </xdr:from>
    <xdr:to>
      <xdr:col>4</xdr:col>
      <xdr:colOff>228600</xdr:colOff>
      <xdr:row>748</xdr:row>
      <xdr:rowOff>228600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id="{040C2103-AF1B-4A53-944B-6A44A400D8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49976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751</xdr:row>
      <xdr:rowOff>0</xdr:rowOff>
    </xdr:from>
    <xdr:to>
      <xdr:col>2</xdr:col>
      <xdr:colOff>228600</xdr:colOff>
      <xdr:row>751</xdr:row>
      <xdr:rowOff>228600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id="{0DC46BFD-C33E-4779-991D-FE457C403A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0571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751</xdr:row>
      <xdr:rowOff>0</xdr:rowOff>
    </xdr:from>
    <xdr:to>
      <xdr:col>4</xdr:col>
      <xdr:colOff>228600</xdr:colOff>
      <xdr:row>751</xdr:row>
      <xdr:rowOff>228600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id="{84BD36BC-A129-4880-8B4D-850889A5AD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0571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754</xdr:row>
      <xdr:rowOff>0</xdr:rowOff>
    </xdr:from>
    <xdr:to>
      <xdr:col>2</xdr:col>
      <xdr:colOff>228600</xdr:colOff>
      <xdr:row>754</xdr:row>
      <xdr:rowOff>228600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id="{FB99D19E-2B8C-4041-BFA8-110EDDA4269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1165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754</xdr:row>
      <xdr:rowOff>0</xdr:rowOff>
    </xdr:from>
    <xdr:to>
      <xdr:col>4</xdr:col>
      <xdr:colOff>228600</xdr:colOff>
      <xdr:row>754</xdr:row>
      <xdr:rowOff>228600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id="{6482D070-F715-444F-8D08-0AE865856A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1165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757</xdr:row>
      <xdr:rowOff>0</xdr:rowOff>
    </xdr:from>
    <xdr:to>
      <xdr:col>2</xdr:col>
      <xdr:colOff>228600</xdr:colOff>
      <xdr:row>757</xdr:row>
      <xdr:rowOff>228600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id="{13AEEB1F-8A4B-41B3-A06E-15AABB2D82D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1759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757</xdr:row>
      <xdr:rowOff>0</xdr:rowOff>
    </xdr:from>
    <xdr:to>
      <xdr:col>4</xdr:col>
      <xdr:colOff>228600</xdr:colOff>
      <xdr:row>757</xdr:row>
      <xdr:rowOff>228600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id="{E72B5219-6B1D-4012-818D-4C4C1A87BC2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1759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760</xdr:row>
      <xdr:rowOff>0</xdr:rowOff>
    </xdr:from>
    <xdr:to>
      <xdr:col>2</xdr:col>
      <xdr:colOff>228600</xdr:colOff>
      <xdr:row>760</xdr:row>
      <xdr:rowOff>228600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id="{2164BE39-3EE5-4CD5-9DED-7A0010DC71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2354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760</xdr:row>
      <xdr:rowOff>0</xdr:rowOff>
    </xdr:from>
    <xdr:to>
      <xdr:col>4</xdr:col>
      <xdr:colOff>228600</xdr:colOff>
      <xdr:row>760</xdr:row>
      <xdr:rowOff>228600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id="{98545022-82FB-49E8-83DE-0CE20FFCF69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2354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763</xdr:row>
      <xdr:rowOff>0</xdr:rowOff>
    </xdr:from>
    <xdr:to>
      <xdr:col>2</xdr:col>
      <xdr:colOff>228600</xdr:colOff>
      <xdr:row>763</xdr:row>
      <xdr:rowOff>228600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id="{6F468578-ECEE-4687-BDF5-FDBE70194A8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2948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763</xdr:row>
      <xdr:rowOff>0</xdr:rowOff>
    </xdr:from>
    <xdr:to>
      <xdr:col>4</xdr:col>
      <xdr:colOff>228600</xdr:colOff>
      <xdr:row>763</xdr:row>
      <xdr:rowOff>228600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id="{BCE2C357-5A02-40B5-BF15-72A68C9BB64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2948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766</xdr:row>
      <xdr:rowOff>0</xdr:rowOff>
    </xdr:from>
    <xdr:to>
      <xdr:col>2</xdr:col>
      <xdr:colOff>228600</xdr:colOff>
      <xdr:row>766</xdr:row>
      <xdr:rowOff>228600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id="{D718C07A-48A0-4C27-A36F-BA2A9C5A54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3543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766</xdr:row>
      <xdr:rowOff>0</xdr:rowOff>
    </xdr:from>
    <xdr:to>
      <xdr:col>4</xdr:col>
      <xdr:colOff>228600</xdr:colOff>
      <xdr:row>766</xdr:row>
      <xdr:rowOff>228600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id="{6194B637-A0CD-4B83-8A03-43466E35FA6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3543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769</xdr:row>
      <xdr:rowOff>0</xdr:rowOff>
    </xdr:from>
    <xdr:to>
      <xdr:col>2</xdr:col>
      <xdr:colOff>228600</xdr:colOff>
      <xdr:row>769</xdr:row>
      <xdr:rowOff>228600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id="{B0190834-E881-4A8C-AD77-C02BD0CB61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4137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769</xdr:row>
      <xdr:rowOff>0</xdr:rowOff>
    </xdr:from>
    <xdr:to>
      <xdr:col>4</xdr:col>
      <xdr:colOff>228600</xdr:colOff>
      <xdr:row>769</xdr:row>
      <xdr:rowOff>228600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id="{B28E9F80-15F1-4A29-B0E6-05E88C3D3F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4137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772</xdr:row>
      <xdr:rowOff>0</xdr:rowOff>
    </xdr:from>
    <xdr:to>
      <xdr:col>2</xdr:col>
      <xdr:colOff>228600</xdr:colOff>
      <xdr:row>772</xdr:row>
      <xdr:rowOff>228600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id="{E803A4D1-2DBD-470C-AE22-16BCFF5EDE2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4731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772</xdr:row>
      <xdr:rowOff>0</xdr:rowOff>
    </xdr:from>
    <xdr:to>
      <xdr:col>4</xdr:col>
      <xdr:colOff>228600</xdr:colOff>
      <xdr:row>772</xdr:row>
      <xdr:rowOff>228600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id="{2344DF8B-2171-463D-9C48-67BC56DFC7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4731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775</xdr:row>
      <xdr:rowOff>0</xdr:rowOff>
    </xdr:from>
    <xdr:to>
      <xdr:col>2</xdr:col>
      <xdr:colOff>228600</xdr:colOff>
      <xdr:row>775</xdr:row>
      <xdr:rowOff>228600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id="{1449B054-1DDC-46A8-8C9F-2ECC89428B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5326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775</xdr:row>
      <xdr:rowOff>0</xdr:rowOff>
    </xdr:from>
    <xdr:to>
      <xdr:col>4</xdr:col>
      <xdr:colOff>228600</xdr:colOff>
      <xdr:row>775</xdr:row>
      <xdr:rowOff>228600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id="{B9EBF785-3B0F-4D8B-B76F-F2653CED45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5326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778</xdr:row>
      <xdr:rowOff>0</xdr:rowOff>
    </xdr:from>
    <xdr:to>
      <xdr:col>2</xdr:col>
      <xdr:colOff>228600</xdr:colOff>
      <xdr:row>778</xdr:row>
      <xdr:rowOff>228600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id="{BECD8D81-697C-48D4-90C4-486F926146F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5920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778</xdr:row>
      <xdr:rowOff>0</xdr:rowOff>
    </xdr:from>
    <xdr:to>
      <xdr:col>4</xdr:col>
      <xdr:colOff>228600</xdr:colOff>
      <xdr:row>778</xdr:row>
      <xdr:rowOff>228600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id="{6D75F73F-CD6C-4DD2-916D-4953711B1C5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5920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781</xdr:row>
      <xdr:rowOff>0</xdr:rowOff>
    </xdr:from>
    <xdr:to>
      <xdr:col>2</xdr:col>
      <xdr:colOff>228600</xdr:colOff>
      <xdr:row>781</xdr:row>
      <xdr:rowOff>228600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id="{D7333065-AE20-44F0-B834-A1730B2F636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6514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781</xdr:row>
      <xdr:rowOff>0</xdr:rowOff>
    </xdr:from>
    <xdr:to>
      <xdr:col>4</xdr:col>
      <xdr:colOff>228600</xdr:colOff>
      <xdr:row>781</xdr:row>
      <xdr:rowOff>228600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A3CECFE5-02B3-4CB7-AA68-73C9215198A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6514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784</xdr:row>
      <xdr:rowOff>0</xdr:rowOff>
    </xdr:from>
    <xdr:to>
      <xdr:col>2</xdr:col>
      <xdr:colOff>228600</xdr:colOff>
      <xdr:row>784</xdr:row>
      <xdr:rowOff>228600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7D9DDF9C-6EBB-4FDF-BB19-306A5B68FF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7109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784</xdr:row>
      <xdr:rowOff>0</xdr:rowOff>
    </xdr:from>
    <xdr:to>
      <xdr:col>4</xdr:col>
      <xdr:colOff>228600</xdr:colOff>
      <xdr:row>784</xdr:row>
      <xdr:rowOff>228600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id="{C6F5F83F-275C-428D-9EC4-970888EF8D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7109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787</xdr:row>
      <xdr:rowOff>0</xdr:rowOff>
    </xdr:from>
    <xdr:to>
      <xdr:col>2</xdr:col>
      <xdr:colOff>228600</xdr:colOff>
      <xdr:row>787</xdr:row>
      <xdr:rowOff>228600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C4B3A988-2089-4A99-822A-E1030A858AF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7703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787</xdr:row>
      <xdr:rowOff>0</xdr:rowOff>
    </xdr:from>
    <xdr:to>
      <xdr:col>4</xdr:col>
      <xdr:colOff>228600</xdr:colOff>
      <xdr:row>787</xdr:row>
      <xdr:rowOff>228600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8515FA9B-585D-4E37-B570-7977B0FD46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7703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790</xdr:row>
      <xdr:rowOff>0</xdr:rowOff>
    </xdr:from>
    <xdr:to>
      <xdr:col>2</xdr:col>
      <xdr:colOff>228600</xdr:colOff>
      <xdr:row>790</xdr:row>
      <xdr:rowOff>228600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0CB38766-BA8B-46D3-8E9E-1E55E47DDE4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8297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790</xdr:row>
      <xdr:rowOff>0</xdr:rowOff>
    </xdr:from>
    <xdr:to>
      <xdr:col>4</xdr:col>
      <xdr:colOff>228600</xdr:colOff>
      <xdr:row>790</xdr:row>
      <xdr:rowOff>228600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id="{8E6BA86A-3CAF-4A0B-A48A-5F21D498184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8297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793</xdr:row>
      <xdr:rowOff>0</xdr:rowOff>
    </xdr:from>
    <xdr:to>
      <xdr:col>2</xdr:col>
      <xdr:colOff>228600</xdr:colOff>
      <xdr:row>793</xdr:row>
      <xdr:rowOff>228600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id="{69BD96E6-835F-45D5-A7E2-4FE6FAE093C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8892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793</xdr:row>
      <xdr:rowOff>0</xdr:rowOff>
    </xdr:from>
    <xdr:to>
      <xdr:col>4</xdr:col>
      <xdr:colOff>228600</xdr:colOff>
      <xdr:row>793</xdr:row>
      <xdr:rowOff>228600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id="{14BA8262-F578-4E3D-B995-D82931709B8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8892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796</xdr:row>
      <xdr:rowOff>0</xdr:rowOff>
    </xdr:from>
    <xdr:to>
      <xdr:col>2</xdr:col>
      <xdr:colOff>228600</xdr:colOff>
      <xdr:row>796</xdr:row>
      <xdr:rowOff>228600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id="{BCEC4B02-4BC6-4CB9-B2F0-54BA4953AE4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59486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796</xdr:row>
      <xdr:rowOff>0</xdr:rowOff>
    </xdr:from>
    <xdr:to>
      <xdr:col>4</xdr:col>
      <xdr:colOff>228600</xdr:colOff>
      <xdr:row>796</xdr:row>
      <xdr:rowOff>228600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id="{4200086E-5358-44B5-B5FD-2CDE30FA2B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59486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799</xdr:row>
      <xdr:rowOff>0</xdr:rowOff>
    </xdr:from>
    <xdr:to>
      <xdr:col>2</xdr:col>
      <xdr:colOff>228600</xdr:colOff>
      <xdr:row>799</xdr:row>
      <xdr:rowOff>228600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id="{EC90993B-A18C-4115-8881-954E7ACB60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0080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799</xdr:row>
      <xdr:rowOff>0</xdr:rowOff>
    </xdr:from>
    <xdr:to>
      <xdr:col>4</xdr:col>
      <xdr:colOff>228600</xdr:colOff>
      <xdr:row>799</xdr:row>
      <xdr:rowOff>228600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id="{4E21F1F7-7018-4A2D-AA13-10C0656407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0080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228600</xdr:colOff>
      <xdr:row>802</xdr:row>
      <xdr:rowOff>228600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id="{2BBE6845-1853-4C08-9072-4C547E3B3BF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0675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802</xdr:row>
      <xdr:rowOff>0</xdr:rowOff>
    </xdr:from>
    <xdr:to>
      <xdr:col>4</xdr:col>
      <xdr:colOff>228600</xdr:colOff>
      <xdr:row>802</xdr:row>
      <xdr:rowOff>228600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id="{83BD477D-9AAB-403C-8CE4-33FB81B49B4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0675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805</xdr:row>
      <xdr:rowOff>0</xdr:rowOff>
    </xdr:from>
    <xdr:to>
      <xdr:col>2</xdr:col>
      <xdr:colOff>228600</xdr:colOff>
      <xdr:row>805</xdr:row>
      <xdr:rowOff>228600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id="{7CC395EF-DC91-4B31-9D7F-7456553CFE2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1269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805</xdr:row>
      <xdr:rowOff>0</xdr:rowOff>
    </xdr:from>
    <xdr:to>
      <xdr:col>4</xdr:col>
      <xdr:colOff>228600</xdr:colOff>
      <xdr:row>805</xdr:row>
      <xdr:rowOff>228600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id="{FFD23697-5505-492D-8742-71FA2254F9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1269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228600</xdr:colOff>
      <xdr:row>808</xdr:row>
      <xdr:rowOff>228600</xdr:rowOff>
    </xdr:to>
    <xdr:pic>
      <xdr:nvPicPr>
        <xdr:cNvPr id="502" name="Picture 501">
          <a:extLst>
            <a:ext uri="{FF2B5EF4-FFF2-40B4-BE49-F238E27FC236}">
              <a16:creationId xmlns:a16="http://schemas.microsoft.com/office/drawing/2014/main" id="{61BE02DF-DE97-4414-A717-8A8C1D9CCA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1864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808</xdr:row>
      <xdr:rowOff>0</xdr:rowOff>
    </xdr:from>
    <xdr:to>
      <xdr:col>4</xdr:col>
      <xdr:colOff>228600</xdr:colOff>
      <xdr:row>808</xdr:row>
      <xdr:rowOff>228600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id="{D16A66CE-D571-4804-B871-3972B49E28D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1864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811</xdr:row>
      <xdr:rowOff>0</xdr:rowOff>
    </xdr:from>
    <xdr:to>
      <xdr:col>2</xdr:col>
      <xdr:colOff>228600</xdr:colOff>
      <xdr:row>811</xdr:row>
      <xdr:rowOff>228600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5A7B27DF-1AB9-42EA-95F5-66B5C46ADBA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2458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811</xdr:row>
      <xdr:rowOff>0</xdr:rowOff>
    </xdr:from>
    <xdr:to>
      <xdr:col>4</xdr:col>
      <xdr:colOff>228600</xdr:colOff>
      <xdr:row>811</xdr:row>
      <xdr:rowOff>228600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id="{2AE2460C-86C6-47E7-9A5B-27FAFC1E6E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2458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814</xdr:row>
      <xdr:rowOff>0</xdr:rowOff>
    </xdr:from>
    <xdr:to>
      <xdr:col>2</xdr:col>
      <xdr:colOff>228600</xdr:colOff>
      <xdr:row>814</xdr:row>
      <xdr:rowOff>228600</xdr:rowOff>
    </xdr:to>
    <xdr:pic>
      <xdr:nvPicPr>
        <xdr:cNvPr id="506" name="Picture 505">
          <a:extLst>
            <a:ext uri="{FF2B5EF4-FFF2-40B4-BE49-F238E27FC236}">
              <a16:creationId xmlns:a16="http://schemas.microsoft.com/office/drawing/2014/main" id="{97B6ED2D-9C49-43CD-9F48-0E8E5427F86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3052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814</xdr:row>
      <xdr:rowOff>0</xdr:rowOff>
    </xdr:from>
    <xdr:to>
      <xdr:col>4</xdr:col>
      <xdr:colOff>228600</xdr:colOff>
      <xdr:row>814</xdr:row>
      <xdr:rowOff>228600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id="{C85EFF5B-E964-4121-94CF-E6FFFE5C355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3052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817</xdr:row>
      <xdr:rowOff>0</xdr:rowOff>
    </xdr:from>
    <xdr:to>
      <xdr:col>2</xdr:col>
      <xdr:colOff>228600</xdr:colOff>
      <xdr:row>817</xdr:row>
      <xdr:rowOff>228600</xdr:rowOff>
    </xdr:to>
    <xdr:pic>
      <xdr:nvPicPr>
        <xdr:cNvPr id="508" name="Picture 507">
          <a:extLst>
            <a:ext uri="{FF2B5EF4-FFF2-40B4-BE49-F238E27FC236}">
              <a16:creationId xmlns:a16="http://schemas.microsoft.com/office/drawing/2014/main" id="{5D151471-0A6F-4262-BBE9-FB42A170D0C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3647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817</xdr:row>
      <xdr:rowOff>0</xdr:rowOff>
    </xdr:from>
    <xdr:to>
      <xdr:col>4</xdr:col>
      <xdr:colOff>228600</xdr:colOff>
      <xdr:row>817</xdr:row>
      <xdr:rowOff>228600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id="{9259C32A-C23E-49A0-B738-964CA4EBCE4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3647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820</xdr:row>
      <xdr:rowOff>0</xdr:rowOff>
    </xdr:from>
    <xdr:to>
      <xdr:col>2</xdr:col>
      <xdr:colOff>228600</xdr:colOff>
      <xdr:row>820</xdr:row>
      <xdr:rowOff>228600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id="{5E084586-C522-437E-AF83-3D65C8B49A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4241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820</xdr:row>
      <xdr:rowOff>0</xdr:rowOff>
    </xdr:from>
    <xdr:to>
      <xdr:col>4</xdr:col>
      <xdr:colOff>228600</xdr:colOff>
      <xdr:row>820</xdr:row>
      <xdr:rowOff>228600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id="{F08670C5-105F-4146-B755-F2BF9CC27E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4241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823</xdr:row>
      <xdr:rowOff>0</xdr:rowOff>
    </xdr:from>
    <xdr:to>
      <xdr:col>2</xdr:col>
      <xdr:colOff>228600</xdr:colOff>
      <xdr:row>823</xdr:row>
      <xdr:rowOff>228600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id="{F9960390-E23C-428D-A45B-E980B2E97ED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4835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823</xdr:row>
      <xdr:rowOff>0</xdr:rowOff>
    </xdr:from>
    <xdr:to>
      <xdr:col>4</xdr:col>
      <xdr:colOff>228600</xdr:colOff>
      <xdr:row>823</xdr:row>
      <xdr:rowOff>228600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id="{B25B0903-5EFC-4F51-B1F1-F89D760D651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4835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826</xdr:row>
      <xdr:rowOff>0</xdr:rowOff>
    </xdr:from>
    <xdr:to>
      <xdr:col>2</xdr:col>
      <xdr:colOff>228600</xdr:colOff>
      <xdr:row>826</xdr:row>
      <xdr:rowOff>228600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id="{BE3192BD-C2AC-4150-80A2-EDD215E6B7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5430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826</xdr:row>
      <xdr:rowOff>0</xdr:rowOff>
    </xdr:from>
    <xdr:to>
      <xdr:col>4</xdr:col>
      <xdr:colOff>228600</xdr:colOff>
      <xdr:row>826</xdr:row>
      <xdr:rowOff>228600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id="{3375EC58-E88B-4622-B296-BCAFF63768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5430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829</xdr:row>
      <xdr:rowOff>0</xdr:rowOff>
    </xdr:from>
    <xdr:to>
      <xdr:col>2</xdr:col>
      <xdr:colOff>228600</xdr:colOff>
      <xdr:row>829</xdr:row>
      <xdr:rowOff>228600</xdr:rowOff>
    </xdr:to>
    <xdr:pic>
      <xdr:nvPicPr>
        <xdr:cNvPr id="516" name="Picture 515">
          <a:extLst>
            <a:ext uri="{FF2B5EF4-FFF2-40B4-BE49-F238E27FC236}">
              <a16:creationId xmlns:a16="http://schemas.microsoft.com/office/drawing/2014/main" id="{A7DFE450-9848-4D1C-9CFE-17848879BDA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6024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829</xdr:row>
      <xdr:rowOff>0</xdr:rowOff>
    </xdr:from>
    <xdr:to>
      <xdr:col>4</xdr:col>
      <xdr:colOff>228600</xdr:colOff>
      <xdr:row>829</xdr:row>
      <xdr:rowOff>228600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id="{CA196FCD-8F4E-4939-8C1F-1A9E0C39E4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6024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832</xdr:row>
      <xdr:rowOff>0</xdr:rowOff>
    </xdr:from>
    <xdr:to>
      <xdr:col>2</xdr:col>
      <xdr:colOff>228600</xdr:colOff>
      <xdr:row>832</xdr:row>
      <xdr:rowOff>228600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id="{7B7C793C-0B37-418E-8DFB-430F89B155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6618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832</xdr:row>
      <xdr:rowOff>0</xdr:rowOff>
    </xdr:from>
    <xdr:to>
      <xdr:col>4</xdr:col>
      <xdr:colOff>228600</xdr:colOff>
      <xdr:row>832</xdr:row>
      <xdr:rowOff>228600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id="{5F783A93-1C77-44FE-AF11-03AFD36367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6618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835</xdr:row>
      <xdr:rowOff>0</xdr:rowOff>
    </xdr:from>
    <xdr:to>
      <xdr:col>2</xdr:col>
      <xdr:colOff>228600</xdr:colOff>
      <xdr:row>835</xdr:row>
      <xdr:rowOff>228600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id="{27534A38-1B7F-4439-9A29-D01B779837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7213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835</xdr:row>
      <xdr:rowOff>0</xdr:rowOff>
    </xdr:from>
    <xdr:to>
      <xdr:col>4</xdr:col>
      <xdr:colOff>228600</xdr:colOff>
      <xdr:row>835</xdr:row>
      <xdr:rowOff>228600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id="{C3F68106-8A21-4CC9-B10D-4DA42CE0D61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7213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838</xdr:row>
      <xdr:rowOff>0</xdr:rowOff>
    </xdr:from>
    <xdr:to>
      <xdr:col>2</xdr:col>
      <xdr:colOff>228600</xdr:colOff>
      <xdr:row>838</xdr:row>
      <xdr:rowOff>228600</xdr:rowOff>
    </xdr:to>
    <xdr:pic>
      <xdr:nvPicPr>
        <xdr:cNvPr id="522" name="Picture 521">
          <a:extLst>
            <a:ext uri="{FF2B5EF4-FFF2-40B4-BE49-F238E27FC236}">
              <a16:creationId xmlns:a16="http://schemas.microsoft.com/office/drawing/2014/main" id="{27451386-66BB-486C-B91E-1A0B06F961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7807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838</xdr:row>
      <xdr:rowOff>0</xdr:rowOff>
    </xdr:from>
    <xdr:to>
      <xdr:col>4</xdr:col>
      <xdr:colOff>228600</xdr:colOff>
      <xdr:row>838</xdr:row>
      <xdr:rowOff>228600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id="{BDA36D2B-AAA6-4A73-9456-C174E66BABB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7807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841</xdr:row>
      <xdr:rowOff>0</xdr:rowOff>
    </xdr:from>
    <xdr:to>
      <xdr:col>2</xdr:col>
      <xdr:colOff>228600</xdr:colOff>
      <xdr:row>841</xdr:row>
      <xdr:rowOff>228600</xdr:rowOff>
    </xdr:to>
    <xdr:pic>
      <xdr:nvPicPr>
        <xdr:cNvPr id="524" name="Picture 523">
          <a:extLst>
            <a:ext uri="{FF2B5EF4-FFF2-40B4-BE49-F238E27FC236}">
              <a16:creationId xmlns:a16="http://schemas.microsoft.com/office/drawing/2014/main" id="{71ABDF0A-AF7C-4E0F-B246-986A17C2CBC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8402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841</xdr:row>
      <xdr:rowOff>0</xdr:rowOff>
    </xdr:from>
    <xdr:to>
      <xdr:col>4</xdr:col>
      <xdr:colOff>228600</xdr:colOff>
      <xdr:row>841</xdr:row>
      <xdr:rowOff>228600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id="{01ECD768-8141-4402-BBD8-CE625B68C8F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8402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844</xdr:row>
      <xdr:rowOff>0</xdr:rowOff>
    </xdr:from>
    <xdr:to>
      <xdr:col>2</xdr:col>
      <xdr:colOff>228600</xdr:colOff>
      <xdr:row>844</xdr:row>
      <xdr:rowOff>228600</xdr:rowOff>
    </xdr:to>
    <xdr:pic>
      <xdr:nvPicPr>
        <xdr:cNvPr id="526" name="Picture 525">
          <a:extLst>
            <a:ext uri="{FF2B5EF4-FFF2-40B4-BE49-F238E27FC236}">
              <a16:creationId xmlns:a16="http://schemas.microsoft.com/office/drawing/2014/main" id="{D8D15F98-CB1D-47F7-B984-BB2364027DB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8996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844</xdr:row>
      <xdr:rowOff>0</xdr:rowOff>
    </xdr:from>
    <xdr:to>
      <xdr:col>4</xdr:col>
      <xdr:colOff>228600</xdr:colOff>
      <xdr:row>844</xdr:row>
      <xdr:rowOff>228600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id="{32541FDF-4510-410C-9AF3-995E3C49124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8996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847</xdr:row>
      <xdr:rowOff>0</xdr:rowOff>
    </xdr:from>
    <xdr:to>
      <xdr:col>2</xdr:col>
      <xdr:colOff>228600</xdr:colOff>
      <xdr:row>847</xdr:row>
      <xdr:rowOff>228600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id="{61D8AB6A-8521-4B91-B8F3-309CDADD5F9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69590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847</xdr:row>
      <xdr:rowOff>0</xdr:rowOff>
    </xdr:from>
    <xdr:to>
      <xdr:col>4</xdr:col>
      <xdr:colOff>228600</xdr:colOff>
      <xdr:row>847</xdr:row>
      <xdr:rowOff>228600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id="{831953FD-1959-4C3B-AAD2-D633AC691A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69590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850</xdr:row>
      <xdr:rowOff>0</xdr:rowOff>
    </xdr:from>
    <xdr:to>
      <xdr:col>2</xdr:col>
      <xdr:colOff>228600</xdr:colOff>
      <xdr:row>850</xdr:row>
      <xdr:rowOff>228600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id="{E6291CA0-B9FA-49C2-BBC7-AE22F5C727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0185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850</xdr:row>
      <xdr:rowOff>0</xdr:rowOff>
    </xdr:from>
    <xdr:to>
      <xdr:col>4</xdr:col>
      <xdr:colOff>228600</xdr:colOff>
      <xdr:row>850</xdr:row>
      <xdr:rowOff>228600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id="{F054FB6A-5B46-486C-8C9F-E5D6A6509A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0185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853</xdr:row>
      <xdr:rowOff>0</xdr:rowOff>
    </xdr:from>
    <xdr:to>
      <xdr:col>2</xdr:col>
      <xdr:colOff>228600</xdr:colOff>
      <xdr:row>853</xdr:row>
      <xdr:rowOff>228600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id="{E01DD37C-BB08-4FF5-ABAE-45CB5E6DE3B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0779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853</xdr:row>
      <xdr:rowOff>0</xdr:rowOff>
    </xdr:from>
    <xdr:to>
      <xdr:col>4</xdr:col>
      <xdr:colOff>228600</xdr:colOff>
      <xdr:row>853</xdr:row>
      <xdr:rowOff>228600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id="{C0EC83C0-B3EE-4E08-9DB5-0AA893FC6B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0779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856</xdr:row>
      <xdr:rowOff>0</xdr:rowOff>
    </xdr:from>
    <xdr:to>
      <xdr:col>2</xdr:col>
      <xdr:colOff>228600</xdr:colOff>
      <xdr:row>856</xdr:row>
      <xdr:rowOff>228600</xdr:rowOff>
    </xdr:to>
    <xdr:pic>
      <xdr:nvPicPr>
        <xdr:cNvPr id="534" name="Picture 533">
          <a:extLst>
            <a:ext uri="{FF2B5EF4-FFF2-40B4-BE49-F238E27FC236}">
              <a16:creationId xmlns:a16="http://schemas.microsoft.com/office/drawing/2014/main" id="{0722C38F-DEED-4554-BFD9-B97AF6D96EB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1373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856</xdr:row>
      <xdr:rowOff>0</xdr:rowOff>
    </xdr:from>
    <xdr:to>
      <xdr:col>4</xdr:col>
      <xdr:colOff>228600</xdr:colOff>
      <xdr:row>856</xdr:row>
      <xdr:rowOff>228600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id="{2F3097BD-7889-404B-AFE3-8E8AE7E17B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1373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859</xdr:row>
      <xdr:rowOff>0</xdr:rowOff>
    </xdr:from>
    <xdr:to>
      <xdr:col>2</xdr:col>
      <xdr:colOff>228600</xdr:colOff>
      <xdr:row>859</xdr:row>
      <xdr:rowOff>228600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id="{12FD64BB-E2D6-460B-A653-85858A4C4E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1968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859</xdr:row>
      <xdr:rowOff>0</xdr:rowOff>
    </xdr:from>
    <xdr:to>
      <xdr:col>4</xdr:col>
      <xdr:colOff>228600</xdr:colOff>
      <xdr:row>859</xdr:row>
      <xdr:rowOff>228600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id="{05B6741C-EF04-4D9B-9E72-D9FBC91169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1968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862</xdr:row>
      <xdr:rowOff>0</xdr:rowOff>
    </xdr:from>
    <xdr:to>
      <xdr:col>2</xdr:col>
      <xdr:colOff>228600</xdr:colOff>
      <xdr:row>862</xdr:row>
      <xdr:rowOff>228600</xdr:rowOff>
    </xdr:to>
    <xdr:pic>
      <xdr:nvPicPr>
        <xdr:cNvPr id="538" name="Picture 537">
          <a:extLst>
            <a:ext uri="{FF2B5EF4-FFF2-40B4-BE49-F238E27FC236}">
              <a16:creationId xmlns:a16="http://schemas.microsoft.com/office/drawing/2014/main" id="{A18621BE-B533-4388-8EF5-5ACC242137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2562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862</xdr:row>
      <xdr:rowOff>0</xdr:rowOff>
    </xdr:from>
    <xdr:to>
      <xdr:col>4</xdr:col>
      <xdr:colOff>228600</xdr:colOff>
      <xdr:row>862</xdr:row>
      <xdr:rowOff>228600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id="{4F518F71-AACF-4310-B062-987B0AE671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2562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865</xdr:row>
      <xdr:rowOff>0</xdr:rowOff>
    </xdr:from>
    <xdr:to>
      <xdr:col>2</xdr:col>
      <xdr:colOff>228600</xdr:colOff>
      <xdr:row>865</xdr:row>
      <xdr:rowOff>228600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id="{8E980E93-D2FF-4176-B3B9-DF64943D352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3156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865</xdr:row>
      <xdr:rowOff>0</xdr:rowOff>
    </xdr:from>
    <xdr:to>
      <xdr:col>4</xdr:col>
      <xdr:colOff>228600</xdr:colOff>
      <xdr:row>865</xdr:row>
      <xdr:rowOff>228600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id="{E3C6F1E7-8C96-4617-B008-BA899A06E9E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3156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868</xdr:row>
      <xdr:rowOff>0</xdr:rowOff>
    </xdr:from>
    <xdr:to>
      <xdr:col>2</xdr:col>
      <xdr:colOff>228600</xdr:colOff>
      <xdr:row>868</xdr:row>
      <xdr:rowOff>228600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id="{72A4F749-8800-45DE-8D1A-0F963410E2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3751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868</xdr:row>
      <xdr:rowOff>0</xdr:rowOff>
    </xdr:from>
    <xdr:to>
      <xdr:col>4</xdr:col>
      <xdr:colOff>228600</xdr:colOff>
      <xdr:row>868</xdr:row>
      <xdr:rowOff>228600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id="{A2EBDB52-A5CB-40C5-A1DB-CCDDF73A88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3751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871</xdr:row>
      <xdr:rowOff>0</xdr:rowOff>
    </xdr:from>
    <xdr:to>
      <xdr:col>2</xdr:col>
      <xdr:colOff>228600</xdr:colOff>
      <xdr:row>871</xdr:row>
      <xdr:rowOff>228600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id="{8143046E-434F-4782-A600-AE8B71AE73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4345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871</xdr:row>
      <xdr:rowOff>0</xdr:rowOff>
    </xdr:from>
    <xdr:to>
      <xdr:col>4</xdr:col>
      <xdr:colOff>228600</xdr:colOff>
      <xdr:row>871</xdr:row>
      <xdr:rowOff>228600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id="{48EA400E-2727-4619-AD83-DBF74FAD367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4345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874</xdr:row>
      <xdr:rowOff>0</xdr:rowOff>
    </xdr:from>
    <xdr:to>
      <xdr:col>2</xdr:col>
      <xdr:colOff>228600</xdr:colOff>
      <xdr:row>874</xdr:row>
      <xdr:rowOff>228600</xdr:rowOff>
    </xdr:to>
    <xdr:pic>
      <xdr:nvPicPr>
        <xdr:cNvPr id="546" name="Picture 545">
          <a:extLst>
            <a:ext uri="{FF2B5EF4-FFF2-40B4-BE49-F238E27FC236}">
              <a16:creationId xmlns:a16="http://schemas.microsoft.com/office/drawing/2014/main" id="{ED62B638-D9C1-46DE-AB51-CA445AAE427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4939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874</xdr:row>
      <xdr:rowOff>0</xdr:rowOff>
    </xdr:from>
    <xdr:to>
      <xdr:col>4</xdr:col>
      <xdr:colOff>228600</xdr:colOff>
      <xdr:row>874</xdr:row>
      <xdr:rowOff>228600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id="{701F0049-6961-4006-8850-58EEBFA510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4939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877</xdr:row>
      <xdr:rowOff>0</xdr:rowOff>
    </xdr:from>
    <xdr:to>
      <xdr:col>2</xdr:col>
      <xdr:colOff>228600</xdr:colOff>
      <xdr:row>877</xdr:row>
      <xdr:rowOff>228600</xdr:rowOff>
    </xdr:to>
    <xdr:pic>
      <xdr:nvPicPr>
        <xdr:cNvPr id="548" name="Picture 547">
          <a:extLst>
            <a:ext uri="{FF2B5EF4-FFF2-40B4-BE49-F238E27FC236}">
              <a16:creationId xmlns:a16="http://schemas.microsoft.com/office/drawing/2014/main" id="{6B1EFEF0-2A59-480B-8E8D-221C17BE1A2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5534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877</xdr:row>
      <xdr:rowOff>0</xdr:rowOff>
    </xdr:from>
    <xdr:to>
      <xdr:col>4</xdr:col>
      <xdr:colOff>228600</xdr:colOff>
      <xdr:row>877</xdr:row>
      <xdr:rowOff>228600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id="{27C8D59D-AB3E-442E-960B-87E9CD358D1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5534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880</xdr:row>
      <xdr:rowOff>0</xdr:rowOff>
    </xdr:from>
    <xdr:to>
      <xdr:col>2</xdr:col>
      <xdr:colOff>228600</xdr:colOff>
      <xdr:row>880</xdr:row>
      <xdr:rowOff>228600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id="{86EE9E1C-7EA1-4BD2-8220-B1CA4A3C120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6128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880</xdr:row>
      <xdr:rowOff>0</xdr:rowOff>
    </xdr:from>
    <xdr:to>
      <xdr:col>4</xdr:col>
      <xdr:colOff>228600</xdr:colOff>
      <xdr:row>880</xdr:row>
      <xdr:rowOff>228600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id="{9A049703-72F1-4F38-B82B-CCB78C32AF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6128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883</xdr:row>
      <xdr:rowOff>0</xdr:rowOff>
    </xdr:from>
    <xdr:to>
      <xdr:col>2</xdr:col>
      <xdr:colOff>228600</xdr:colOff>
      <xdr:row>883</xdr:row>
      <xdr:rowOff>228600</xdr:rowOff>
    </xdr:to>
    <xdr:pic>
      <xdr:nvPicPr>
        <xdr:cNvPr id="552" name="Picture 551">
          <a:extLst>
            <a:ext uri="{FF2B5EF4-FFF2-40B4-BE49-F238E27FC236}">
              <a16:creationId xmlns:a16="http://schemas.microsoft.com/office/drawing/2014/main" id="{14792C93-8B0C-46D2-97EA-C38624403B4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6723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883</xdr:row>
      <xdr:rowOff>0</xdr:rowOff>
    </xdr:from>
    <xdr:to>
      <xdr:col>4</xdr:col>
      <xdr:colOff>228600</xdr:colOff>
      <xdr:row>883</xdr:row>
      <xdr:rowOff>228600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id="{3E98682B-076C-481F-B3E6-8E308B7A38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6723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886</xdr:row>
      <xdr:rowOff>0</xdr:rowOff>
    </xdr:from>
    <xdr:to>
      <xdr:col>2</xdr:col>
      <xdr:colOff>228600</xdr:colOff>
      <xdr:row>886</xdr:row>
      <xdr:rowOff>228600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id="{C46569DC-6572-4A1F-AC6C-843F9C4AB6A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7317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886</xdr:row>
      <xdr:rowOff>0</xdr:rowOff>
    </xdr:from>
    <xdr:to>
      <xdr:col>4</xdr:col>
      <xdr:colOff>228600</xdr:colOff>
      <xdr:row>886</xdr:row>
      <xdr:rowOff>228600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id="{72C9D39A-09D1-4F48-911E-EA69E0B9B33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7317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889</xdr:row>
      <xdr:rowOff>0</xdr:rowOff>
    </xdr:from>
    <xdr:to>
      <xdr:col>2</xdr:col>
      <xdr:colOff>228600</xdr:colOff>
      <xdr:row>889</xdr:row>
      <xdr:rowOff>228600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id="{4F9E05B1-B5AD-49E2-8195-07D293A5E9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7911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889</xdr:row>
      <xdr:rowOff>0</xdr:rowOff>
    </xdr:from>
    <xdr:to>
      <xdr:col>4</xdr:col>
      <xdr:colOff>228600</xdr:colOff>
      <xdr:row>889</xdr:row>
      <xdr:rowOff>228600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id="{7A6BF13D-2307-4D4E-B786-E36FA300C91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7911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892</xdr:row>
      <xdr:rowOff>0</xdr:rowOff>
    </xdr:from>
    <xdr:to>
      <xdr:col>2</xdr:col>
      <xdr:colOff>228600</xdr:colOff>
      <xdr:row>892</xdr:row>
      <xdr:rowOff>228600</xdr:rowOff>
    </xdr:to>
    <xdr:pic>
      <xdr:nvPicPr>
        <xdr:cNvPr id="558" name="Picture 557">
          <a:extLst>
            <a:ext uri="{FF2B5EF4-FFF2-40B4-BE49-F238E27FC236}">
              <a16:creationId xmlns:a16="http://schemas.microsoft.com/office/drawing/2014/main" id="{BFFEDEEB-901A-4A16-921B-B24BCBC7C07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8506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892</xdr:row>
      <xdr:rowOff>0</xdr:rowOff>
    </xdr:from>
    <xdr:to>
      <xdr:col>4</xdr:col>
      <xdr:colOff>228600</xdr:colOff>
      <xdr:row>892</xdr:row>
      <xdr:rowOff>228600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id="{DE1589F2-830F-4F10-A769-EE52D10D41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8506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895</xdr:row>
      <xdr:rowOff>0</xdr:rowOff>
    </xdr:from>
    <xdr:to>
      <xdr:col>2</xdr:col>
      <xdr:colOff>228600</xdr:colOff>
      <xdr:row>895</xdr:row>
      <xdr:rowOff>228600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id="{9B673282-742E-4A2F-A31D-55A3189A4C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9100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895</xdr:row>
      <xdr:rowOff>0</xdr:rowOff>
    </xdr:from>
    <xdr:to>
      <xdr:col>4</xdr:col>
      <xdr:colOff>228600</xdr:colOff>
      <xdr:row>895</xdr:row>
      <xdr:rowOff>228600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id="{59FA4EE4-04AA-4C7A-B276-28A6E0A870C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9100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898</xdr:row>
      <xdr:rowOff>0</xdr:rowOff>
    </xdr:from>
    <xdr:to>
      <xdr:col>2</xdr:col>
      <xdr:colOff>228600</xdr:colOff>
      <xdr:row>898</xdr:row>
      <xdr:rowOff>228600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id="{1EC702E9-E468-486F-A782-C96A2D2D91B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79694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898</xdr:row>
      <xdr:rowOff>0</xdr:rowOff>
    </xdr:from>
    <xdr:to>
      <xdr:col>4</xdr:col>
      <xdr:colOff>228600</xdr:colOff>
      <xdr:row>898</xdr:row>
      <xdr:rowOff>228600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id="{4EAC1254-882B-42C9-A672-DAA7084347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79694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901</xdr:row>
      <xdr:rowOff>0</xdr:rowOff>
    </xdr:from>
    <xdr:to>
      <xdr:col>2</xdr:col>
      <xdr:colOff>228600</xdr:colOff>
      <xdr:row>901</xdr:row>
      <xdr:rowOff>228600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id="{BDDBB588-6D01-45DD-986A-086BB357C2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0289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901</xdr:row>
      <xdr:rowOff>0</xdr:rowOff>
    </xdr:from>
    <xdr:to>
      <xdr:col>4</xdr:col>
      <xdr:colOff>228600</xdr:colOff>
      <xdr:row>901</xdr:row>
      <xdr:rowOff>228600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id="{D4416EEF-7F0F-42BD-9FAD-59F87D9A68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0289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904</xdr:row>
      <xdr:rowOff>0</xdr:rowOff>
    </xdr:from>
    <xdr:to>
      <xdr:col>2</xdr:col>
      <xdr:colOff>228600</xdr:colOff>
      <xdr:row>904</xdr:row>
      <xdr:rowOff>228600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id="{5C8665C7-BB60-4413-8384-C89258FD7C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0883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904</xdr:row>
      <xdr:rowOff>0</xdr:rowOff>
    </xdr:from>
    <xdr:to>
      <xdr:col>4</xdr:col>
      <xdr:colOff>228600</xdr:colOff>
      <xdr:row>904</xdr:row>
      <xdr:rowOff>228600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id="{D31D193D-1CFA-4E6F-8343-6924B4546C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0883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907</xdr:row>
      <xdr:rowOff>0</xdr:rowOff>
    </xdr:from>
    <xdr:to>
      <xdr:col>2</xdr:col>
      <xdr:colOff>228600</xdr:colOff>
      <xdr:row>907</xdr:row>
      <xdr:rowOff>228600</xdr:rowOff>
    </xdr:to>
    <xdr:pic>
      <xdr:nvPicPr>
        <xdr:cNvPr id="568" name="Picture 567">
          <a:extLst>
            <a:ext uri="{FF2B5EF4-FFF2-40B4-BE49-F238E27FC236}">
              <a16:creationId xmlns:a16="http://schemas.microsoft.com/office/drawing/2014/main" id="{FF353C6D-8398-4569-B706-19CB2BE6F3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1477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907</xdr:row>
      <xdr:rowOff>0</xdr:rowOff>
    </xdr:from>
    <xdr:to>
      <xdr:col>4</xdr:col>
      <xdr:colOff>228600</xdr:colOff>
      <xdr:row>907</xdr:row>
      <xdr:rowOff>228600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id="{81CD354B-1851-4277-9628-6EC0E433CD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1477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910</xdr:row>
      <xdr:rowOff>0</xdr:rowOff>
    </xdr:from>
    <xdr:to>
      <xdr:col>2</xdr:col>
      <xdr:colOff>228600</xdr:colOff>
      <xdr:row>910</xdr:row>
      <xdr:rowOff>228600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id="{E5346D30-397F-4D0C-90AD-4A25016DE04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2072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910</xdr:row>
      <xdr:rowOff>0</xdr:rowOff>
    </xdr:from>
    <xdr:to>
      <xdr:col>4</xdr:col>
      <xdr:colOff>228600</xdr:colOff>
      <xdr:row>910</xdr:row>
      <xdr:rowOff>228600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id="{1EE45E80-5F6B-413B-BBDE-31AE8365DBA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2072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913</xdr:row>
      <xdr:rowOff>0</xdr:rowOff>
    </xdr:from>
    <xdr:to>
      <xdr:col>2</xdr:col>
      <xdr:colOff>228600</xdr:colOff>
      <xdr:row>913</xdr:row>
      <xdr:rowOff>228600</xdr:rowOff>
    </xdr:to>
    <xdr:pic>
      <xdr:nvPicPr>
        <xdr:cNvPr id="572" name="Picture 571">
          <a:extLst>
            <a:ext uri="{FF2B5EF4-FFF2-40B4-BE49-F238E27FC236}">
              <a16:creationId xmlns:a16="http://schemas.microsoft.com/office/drawing/2014/main" id="{F6C1B05C-42A5-4BA1-AA77-AAA7B2D597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2666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913</xdr:row>
      <xdr:rowOff>0</xdr:rowOff>
    </xdr:from>
    <xdr:to>
      <xdr:col>4</xdr:col>
      <xdr:colOff>228600</xdr:colOff>
      <xdr:row>913</xdr:row>
      <xdr:rowOff>228600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id="{DC0FDAB5-A6E6-419C-A96F-1CE35D8CC9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2666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916</xdr:row>
      <xdr:rowOff>0</xdr:rowOff>
    </xdr:from>
    <xdr:to>
      <xdr:col>2</xdr:col>
      <xdr:colOff>228600</xdr:colOff>
      <xdr:row>916</xdr:row>
      <xdr:rowOff>228600</xdr:rowOff>
    </xdr:to>
    <xdr:pic>
      <xdr:nvPicPr>
        <xdr:cNvPr id="574" name="Picture 573">
          <a:extLst>
            <a:ext uri="{FF2B5EF4-FFF2-40B4-BE49-F238E27FC236}">
              <a16:creationId xmlns:a16="http://schemas.microsoft.com/office/drawing/2014/main" id="{580F2FD5-97F1-4D79-8343-FC313A5982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3261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916</xdr:row>
      <xdr:rowOff>0</xdr:rowOff>
    </xdr:from>
    <xdr:to>
      <xdr:col>4</xdr:col>
      <xdr:colOff>228600</xdr:colOff>
      <xdr:row>916</xdr:row>
      <xdr:rowOff>228600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id="{72CEC5E8-3864-49C3-BB32-184F318DD9B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3261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919</xdr:row>
      <xdr:rowOff>0</xdr:rowOff>
    </xdr:from>
    <xdr:to>
      <xdr:col>2</xdr:col>
      <xdr:colOff>228600</xdr:colOff>
      <xdr:row>919</xdr:row>
      <xdr:rowOff>228600</xdr:rowOff>
    </xdr:to>
    <xdr:pic>
      <xdr:nvPicPr>
        <xdr:cNvPr id="576" name="Picture 575">
          <a:extLst>
            <a:ext uri="{FF2B5EF4-FFF2-40B4-BE49-F238E27FC236}">
              <a16:creationId xmlns:a16="http://schemas.microsoft.com/office/drawing/2014/main" id="{DDD84822-8445-4A38-BCAA-9C785C61BB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3855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919</xdr:row>
      <xdr:rowOff>0</xdr:rowOff>
    </xdr:from>
    <xdr:to>
      <xdr:col>4</xdr:col>
      <xdr:colOff>228600</xdr:colOff>
      <xdr:row>919</xdr:row>
      <xdr:rowOff>228600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id="{B6F0EBFE-5998-4624-B54F-F6A1DC7CE6C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3855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922</xdr:row>
      <xdr:rowOff>0</xdr:rowOff>
    </xdr:from>
    <xdr:to>
      <xdr:col>2</xdr:col>
      <xdr:colOff>228600</xdr:colOff>
      <xdr:row>922</xdr:row>
      <xdr:rowOff>228600</xdr:rowOff>
    </xdr:to>
    <xdr:pic>
      <xdr:nvPicPr>
        <xdr:cNvPr id="578" name="Picture 577">
          <a:extLst>
            <a:ext uri="{FF2B5EF4-FFF2-40B4-BE49-F238E27FC236}">
              <a16:creationId xmlns:a16="http://schemas.microsoft.com/office/drawing/2014/main" id="{A4A2E2A3-FADE-4E14-9D1A-14DC75787FB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4449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922</xdr:row>
      <xdr:rowOff>0</xdr:rowOff>
    </xdr:from>
    <xdr:to>
      <xdr:col>4</xdr:col>
      <xdr:colOff>228600</xdr:colOff>
      <xdr:row>922</xdr:row>
      <xdr:rowOff>228600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id="{BCC87F3A-5CE2-40F0-8BA6-AF751AC81BC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4449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925</xdr:row>
      <xdr:rowOff>0</xdr:rowOff>
    </xdr:from>
    <xdr:to>
      <xdr:col>2</xdr:col>
      <xdr:colOff>228600</xdr:colOff>
      <xdr:row>925</xdr:row>
      <xdr:rowOff>228600</xdr:rowOff>
    </xdr:to>
    <xdr:pic>
      <xdr:nvPicPr>
        <xdr:cNvPr id="580" name="Picture 579">
          <a:extLst>
            <a:ext uri="{FF2B5EF4-FFF2-40B4-BE49-F238E27FC236}">
              <a16:creationId xmlns:a16="http://schemas.microsoft.com/office/drawing/2014/main" id="{412F7EA8-19F3-45CE-B29F-94E0F25A34A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5044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925</xdr:row>
      <xdr:rowOff>0</xdr:rowOff>
    </xdr:from>
    <xdr:to>
      <xdr:col>4</xdr:col>
      <xdr:colOff>228600</xdr:colOff>
      <xdr:row>925</xdr:row>
      <xdr:rowOff>228600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id="{CCE61699-06A0-49E9-8748-07BC70F7428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5044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928</xdr:row>
      <xdr:rowOff>0</xdr:rowOff>
    </xdr:from>
    <xdr:to>
      <xdr:col>2</xdr:col>
      <xdr:colOff>228600</xdr:colOff>
      <xdr:row>928</xdr:row>
      <xdr:rowOff>228600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id="{52D3FB55-D039-403C-8A9E-B0F00342D4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5638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928</xdr:row>
      <xdr:rowOff>0</xdr:rowOff>
    </xdr:from>
    <xdr:to>
      <xdr:col>4</xdr:col>
      <xdr:colOff>228600</xdr:colOff>
      <xdr:row>928</xdr:row>
      <xdr:rowOff>228600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id="{A0304135-A6C3-448D-AC2D-2BA12D365A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5638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931</xdr:row>
      <xdr:rowOff>0</xdr:rowOff>
    </xdr:from>
    <xdr:to>
      <xdr:col>2</xdr:col>
      <xdr:colOff>228600</xdr:colOff>
      <xdr:row>931</xdr:row>
      <xdr:rowOff>228600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id="{57BF9DA9-1330-4EE5-8EE6-0277D2D9057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6232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931</xdr:row>
      <xdr:rowOff>0</xdr:rowOff>
    </xdr:from>
    <xdr:to>
      <xdr:col>4</xdr:col>
      <xdr:colOff>228600</xdr:colOff>
      <xdr:row>931</xdr:row>
      <xdr:rowOff>228600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id="{82331971-749E-4459-8CAA-8E9EEE2D6B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6232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934</xdr:row>
      <xdr:rowOff>0</xdr:rowOff>
    </xdr:from>
    <xdr:to>
      <xdr:col>2</xdr:col>
      <xdr:colOff>228600</xdr:colOff>
      <xdr:row>934</xdr:row>
      <xdr:rowOff>228600</xdr:rowOff>
    </xdr:to>
    <xdr:pic>
      <xdr:nvPicPr>
        <xdr:cNvPr id="586" name="Picture 585">
          <a:extLst>
            <a:ext uri="{FF2B5EF4-FFF2-40B4-BE49-F238E27FC236}">
              <a16:creationId xmlns:a16="http://schemas.microsoft.com/office/drawing/2014/main" id="{46EF0B1A-E534-4F77-9C43-406F4DE171D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6827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934</xdr:row>
      <xdr:rowOff>0</xdr:rowOff>
    </xdr:from>
    <xdr:to>
      <xdr:col>4</xdr:col>
      <xdr:colOff>228600</xdr:colOff>
      <xdr:row>934</xdr:row>
      <xdr:rowOff>228600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id="{92E5E1C4-9DC9-4431-9F37-24279E9C035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6827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937</xdr:row>
      <xdr:rowOff>0</xdr:rowOff>
    </xdr:from>
    <xdr:to>
      <xdr:col>2</xdr:col>
      <xdr:colOff>228600</xdr:colOff>
      <xdr:row>937</xdr:row>
      <xdr:rowOff>228600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id="{EFE0E479-CF23-40CC-A5FD-62282F1D2F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7421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937</xdr:row>
      <xdr:rowOff>0</xdr:rowOff>
    </xdr:from>
    <xdr:to>
      <xdr:col>4</xdr:col>
      <xdr:colOff>228600</xdr:colOff>
      <xdr:row>937</xdr:row>
      <xdr:rowOff>228600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id="{379584C4-5562-4808-91A5-C69003BB0D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7421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940</xdr:row>
      <xdr:rowOff>0</xdr:rowOff>
    </xdr:from>
    <xdr:to>
      <xdr:col>2</xdr:col>
      <xdr:colOff>228600</xdr:colOff>
      <xdr:row>940</xdr:row>
      <xdr:rowOff>228600</xdr:rowOff>
    </xdr:to>
    <xdr:pic>
      <xdr:nvPicPr>
        <xdr:cNvPr id="590" name="Picture 589">
          <a:extLst>
            <a:ext uri="{FF2B5EF4-FFF2-40B4-BE49-F238E27FC236}">
              <a16:creationId xmlns:a16="http://schemas.microsoft.com/office/drawing/2014/main" id="{3C94873A-4842-410E-B642-B9E6FAD0C28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8015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940</xdr:row>
      <xdr:rowOff>0</xdr:rowOff>
    </xdr:from>
    <xdr:to>
      <xdr:col>4</xdr:col>
      <xdr:colOff>228600</xdr:colOff>
      <xdr:row>940</xdr:row>
      <xdr:rowOff>228600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id="{259E3796-79DB-4C46-806E-823E51D7D3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8015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943</xdr:row>
      <xdr:rowOff>0</xdr:rowOff>
    </xdr:from>
    <xdr:to>
      <xdr:col>2</xdr:col>
      <xdr:colOff>228600</xdr:colOff>
      <xdr:row>943</xdr:row>
      <xdr:rowOff>228600</xdr:rowOff>
    </xdr:to>
    <xdr:pic>
      <xdr:nvPicPr>
        <xdr:cNvPr id="592" name="Picture 591">
          <a:extLst>
            <a:ext uri="{FF2B5EF4-FFF2-40B4-BE49-F238E27FC236}">
              <a16:creationId xmlns:a16="http://schemas.microsoft.com/office/drawing/2014/main" id="{0392CF77-F5F1-4518-8158-04BAD0A5F0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8610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943</xdr:row>
      <xdr:rowOff>0</xdr:rowOff>
    </xdr:from>
    <xdr:to>
      <xdr:col>4</xdr:col>
      <xdr:colOff>228600</xdr:colOff>
      <xdr:row>943</xdr:row>
      <xdr:rowOff>228600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id="{B19067B2-8DEA-4356-82D7-00A2A033D9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8610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946</xdr:row>
      <xdr:rowOff>0</xdr:rowOff>
    </xdr:from>
    <xdr:to>
      <xdr:col>2</xdr:col>
      <xdr:colOff>228600</xdr:colOff>
      <xdr:row>946</xdr:row>
      <xdr:rowOff>228600</xdr:rowOff>
    </xdr:to>
    <xdr:pic>
      <xdr:nvPicPr>
        <xdr:cNvPr id="594" name="Picture 593">
          <a:extLst>
            <a:ext uri="{FF2B5EF4-FFF2-40B4-BE49-F238E27FC236}">
              <a16:creationId xmlns:a16="http://schemas.microsoft.com/office/drawing/2014/main" id="{AE42FD3F-5186-43B9-A9D0-1F0BE635521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9204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946</xdr:row>
      <xdr:rowOff>0</xdr:rowOff>
    </xdr:from>
    <xdr:to>
      <xdr:col>4</xdr:col>
      <xdr:colOff>228600</xdr:colOff>
      <xdr:row>946</xdr:row>
      <xdr:rowOff>228600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id="{F54F6DDF-7506-465E-949C-07E01C84484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9204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949</xdr:row>
      <xdr:rowOff>0</xdr:rowOff>
    </xdr:from>
    <xdr:to>
      <xdr:col>2</xdr:col>
      <xdr:colOff>228600</xdr:colOff>
      <xdr:row>949</xdr:row>
      <xdr:rowOff>228600</xdr:rowOff>
    </xdr:to>
    <xdr:pic>
      <xdr:nvPicPr>
        <xdr:cNvPr id="596" name="Picture 595">
          <a:extLst>
            <a:ext uri="{FF2B5EF4-FFF2-40B4-BE49-F238E27FC236}">
              <a16:creationId xmlns:a16="http://schemas.microsoft.com/office/drawing/2014/main" id="{E9CD6A8B-AE27-4230-A711-671A300A954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89798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949</xdr:row>
      <xdr:rowOff>0</xdr:rowOff>
    </xdr:from>
    <xdr:to>
      <xdr:col>4</xdr:col>
      <xdr:colOff>228600</xdr:colOff>
      <xdr:row>949</xdr:row>
      <xdr:rowOff>228600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id="{79B29765-2ADE-4B32-ADB6-CD45850632D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89798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952</xdr:row>
      <xdr:rowOff>0</xdr:rowOff>
    </xdr:from>
    <xdr:to>
      <xdr:col>2</xdr:col>
      <xdr:colOff>228600</xdr:colOff>
      <xdr:row>952</xdr:row>
      <xdr:rowOff>228600</xdr:rowOff>
    </xdr:to>
    <xdr:pic>
      <xdr:nvPicPr>
        <xdr:cNvPr id="598" name="Picture 597">
          <a:extLst>
            <a:ext uri="{FF2B5EF4-FFF2-40B4-BE49-F238E27FC236}">
              <a16:creationId xmlns:a16="http://schemas.microsoft.com/office/drawing/2014/main" id="{E135A6CB-4D9B-435A-BC37-C35518701EC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0393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952</xdr:row>
      <xdr:rowOff>0</xdr:rowOff>
    </xdr:from>
    <xdr:to>
      <xdr:col>4</xdr:col>
      <xdr:colOff>228600</xdr:colOff>
      <xdr:row>952</xdr:row>
      <xdr:rowOff>228600</xdr:rowOff>
    </xdr:to>
    <xdr:pic>
      <xdr:nvPicPr>
        <xdr:cNvPr id="599" name="Picture 598">
          <a:extLst>
            <a:ext uri="{FF2B5EF4-FFF2-40B4-BE49-F238E27FC236}">
              <a16:creationId xmlns:a16="http://schemas.microsoft.com/office/drawing/2014/main" id="{C3C04A8E-00A0-4111-8D2C-47B6F088DE6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0393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955</xdr:row>
      <xdr:rowOff>0</xdr:rowOff>
    </xdr:from>
    <xdr:to>
      <xdr:col>2</xdr:col>
      <xdr:colOff>228600</xdr:colOff>
      <xdr:row>955</xdr:row>
      <xdr:rowOff>228600</xdr:rowOff>
    </xdr:to>
    <xdr:pic>
      <xdr:nvPicPr>
        <xdr:cNvPr id="600" name="Picture 599">
          <a:extLst>
            <a:ext uri="{FF2B5EF4-FFF2-40B4-BE49-F238E27FC236}">
              <a16:creationId xmlns:a16="http://schemas.microsoft.com/office/drawing/2014/main" id="{64CF4CB9-CA62-415D-A6D4-7CD268F5B9B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0987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955</xdr:row>
      <xdr:rowOff>0</xdr:rowOff>
    </xdr:from>
    <xdr:to>
      <xdr:col>4</xdr:col>
      <xdr:colOff>228600</xdr:colOff>
      <xdr:row>955</xdr:row>
      <xdr:rowOff>228600</xdr:rowOff>
    </xdr:to>
    <xdr:pic>
      <xdr:nvPicPr>
        <xdr:cNvPr id="601" name="Picture 600">
          <a:extLst>
            <a:ext uri="{FF2B5EF4-FFF2-40B4-BE49-F238E27FC236}">
              <a16:creationId xmlns:a16="http://schemas.microsoft.com/office/drawing/2014/main" id="{077DBF51-C302-49D2-879B-0ED7D3C0028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0987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958</xdr:row>
      <xdr:rowOff>0</xdr:rowOff>
    </xdr:from>
    <xdr:to>
      <xdr:col>2</xdr:col>
      <xdr:colOff>228600</xdr:colOff>
      <xdr:row>958</xdr:row>
      <xdr:rowOff>228600</xdr:rowOff>
    </xdr:to>
    <xdr:pic>
      <xdr:nvPicPr>
        <xdr:cNvPr id="602" name="Picture 601">
          <a:extLst>
            <a:ext uri="{FF2B5EF4-FFF2-40B4-BE49-F238E27FC236}">
              <a16:creationId xmlns:a16="http://schemas.microsoft.com/office/drawing/2014/main" id="{F614DC41-2074-4A6B-AA79-8A2EF54493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1582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958</xdr:row>
      <xdr:rowOff>0</xdr:rowOff>
    </xdr:from>
    <xdr:to>
      <xdr:col>4</xdr:col>
      <xdr:colOff>228600</xdr:colOff>
      <xdr:row>958</xdr:row>
      <xdr:rowOff>228600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id="{8C8A1C1C-26FD-4A04-B6E2-BF1204B9486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1582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961</xdr:row>
      <xdr:rowOff>0</xdr:rowOff>
    </xdr:from>
    <xdr:to>
      <xdr:col>2</xdr:col>
      <xdr:colOff>228600</xdr:colOff>
      <xdr:row>961</xdr:row>
      <xdr:rowOff>228600</xdr:rowOff>
    </xdr:to>
    <xdr:pic>
      <xdr:nvPicPr>
        <xdr:cNvPr id="604" name="Picture 603">
          <a:extLst>
            <a:ext uri="{FF2B5EF4-FFF2-40B4-BE49-F238E27FC236}">
              <a16:creationId xmlns:a16="http://schemas.microsoft.com/office/drawing/2014/main" id="{7A89A400-1385-460E-BE38-623055DBD22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2176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961</xdr:row>
      <xdr:rowOff>0</xdr:rowOff>
    </xdr:from>
    <xdr:to>
      <xdr:col>4</xdr:col>
      <xdr:colOff>228600</xdr:colOff>
      <xdr:row>961</xdr:row>
      <xdr:rowOff>228600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id="{FE1407E3-C512-45B4-86D7-46B7253862D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2176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964</xdr:row>
      <xdr:rowOff>0</xdr:rowOff>
    </xdr:from>
    <xdr:to>
      <xdr:col>2</xdr:col>
      <xdr:colOff>228600</xdr:colOff>
      <xdr:row>964</xdr:row>
      <xdr:rowOff>228600</xdr:rowOff>
    </xdr:to>
    <xdr:pic>
      <xdr:nvPicPr>
        <xdr:cNvPr id="606" name="Picture 605">
          <a:extLst>
            <a:ext uri="{FF2B5EF4-FFF2-40B4-BE49-F238E27FC236}">
              <a16:creationId xmlns:a16="http://schemas.microsoft.com/office/drawing/2014/main" id="{A19C6D99-D4CE-42CD-BD19-401345FB6F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2770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964</xdr:row>
      <xdr:rowOff>0</xdr:rowOff>
    </xdr:from>
    <xdr:to>
      <xdr:col>4</xdr:col>
      <xdr:colOff>228600</xdr:colOff>
      <xdr:row>964</xdr:row>
      <xdr:rowOff>228600</xdr:rowOff>
    </xdr:to>
    <xdr:pic>
      <xdr:nvPicPr>
        <xdr:cNvPr id="607" name="Picture 606">
          <a:extLst>
            <a:ext uri="{FF2B5EF4-FFF2-40B4-BE49-F238E27FC236}">
              <a16:creationId xmlns:a16="http://schemas.microsoft.com/office/drawing/2014/main" id="{73792587-C754-4983-8B95-AF66D35B2D1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2770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967</xdr:row>
      <xdr:rowOff>0</xdr:rowOff>
    </xdr:from>
    <xdr:to>
      <xdr:col>2</xdr:col>
      <xdr:colOff>228600</xdr:colOff>
      <xdr:row>967</xdr:row>
      <xdr:rowOff>228600</xdr:rowOff>
    </xdr:to>
    <xdr:pic>
      <xdr:nvPicPr>
        <xdr:cNvPr id="608" name="Picture 607">
          <a:extLst>
            <a:ext uri="{FF2B5EF4-FFF2-40B4-BE49-F238E27FC236}">
              <a16:creationId xmlns:a16="http://schemas.microsoft.com/office/drawing/2014/main" id="{3D60B28F-7980-446C-B609-955610755A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3365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967</xdr:row>
      <xdr:rowOff>0</xdr:rowOff>
    </xdr:from>
    <xdr:to>
      <xdr:col>4</xdr:col>
      <xdr:colOff>228600</xdr:colOff>
      <xdr:row>967</xdr:row>
      <xdr:rowOff>228600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id="{059FA84A-623F-4B3C-A3A8-7418F1BAC2D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3365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974</xdr:row>
      <xdr:rowOff>0</xdr:rowOff>
    </xdr:from>
    <xdr:to>
      <xdr:col>2</xdr:col>
      <xdr:colOff>228600</xdr:colOff>
      <xdr:row>974</xdr:row>
      <xdr:rowOff>228600</xdr:rowOff>
    </xdr:to>
    <xdr:pic>
      <xdr:nvPicPr>
        <xdr:cNvPr id="610" name="Picture 609">
          <a:extLst>
            <a:ext uri="{FF2B5EF4-FFF2-40B4-BE49-F238E27FC236}">
              <a16:creationId xmlns:a16="http://schemas.microsoft.com/office/drawing/2014/main" id="{CA9AD0E9-61D9-4C4C-AEDB-D574DED57C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4858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974</xdr:row>
      <xdr:rowOff>0</xdr:rowOff>
    </xdr:from>
    <xdr:to>
      <xdr:col>4</xdr:col>
      <xdr:colOff>228600</xdr:colOff>
      <xdr:row>974</xdr:row>
      <xdr:rowOff>228600</xdr:rowOff>
    </xdr:to>
    <xdr:pic>
      <xdr:nvPicPr>
        <xdr:cNvPr id="611" name="Picture 610">
          <a:extLst>
            <a:ext uri="{FF2B5EF4-FFF2-40B4-BE49-F238E27FC236}">
              <a16:creationId xmlns:a16="http://schemas.microsoft.com/office/drawing/2014/main" id="{C0FA9412-069B-42D7-B925-DB420DEEDD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4858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977</xdr:row>
      <xdr:rowOff>0</xdr:rowOff>
    </xdr:from>
    <xdr:to>
      <xdr:col>2</xdr:col>
      <xdr:colOff>228600</xdr:colOff>
      <xdr:row>977</xdr:row>
      <xdr:rowOff>228600</xdr:rowOff>
    </xdr:to>
    <xdr:pic>
      <xdr:nvPicPr>
        <xdr:cNvPr id="612" name="Picture 611">
          <a:extLst>
            <a:ext uri="{FF2B5EF4-FFF2-40B4-BE49-F238E27FC236}">
              <a16:creationId xmlns:a16="http://schemas.microsoft.com/office/drawing/2014/main" id="{7535C6FA-899F-4BE7-A81D-A33C6794116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5453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977</xdr:row>
      <xdr:rowOff>0</xdr:rowOff>
    </xdr:from>
    <xdr:to>
      <xdr:col>4</xdr:col>
      <xdr:colOff>228600</xdr:colOff>
      <xdr:row>977</xdr:row>
      <xdr:rowOff>228600</xdr:rowOff>
    </xdr:to>
    <xdr:pic>
      <xdr:nvPicPr>
        <xdr:cNvPr id="613" name="Picture 612">
          <a:extLst>
            <a:ext uri="{FF2B5EF4-FFF2-40B4-BE49-F238E27FC236}">
              <a16:creationId xmlns:a16="http://schemas.microsoft.com/office/drawing/2014/main" id="{44903B23-C58D-4A98-8AE7-CB52AD2568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5453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980</xdr:row>
      <xdr:rowOff>0</xdr:rowOff>
    </xdr:from>
    <xdr:to>
      <xdr:col>2</xdr:col>
      <xdr:colOff>228600</xdr:colOff>
      <xdr:row>980</xdr:row>
      <xdr:rowOff>228600</xdr:rowOff>
    </xdr:to>
    <xdr:pic>
      <xdr:nvPicPr>
        <xdr:cNvPr id="614" name="Picture 613">
          <a:extLst>
            <a:ext uri="{FF2B5EF4-FFF2-40B4-BE49-F238E27FC236}">
              <a16:creationId xmlns:a16="http://schemas.microsoft.com/office/drawing/2014/main" id="{D02DA6C0-CD1D-4210-B6ED-B7E8403B51B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6047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980</xdr:row>
      <xdr:rowOff>0</xdr:rowOff>
    </xdr:from>
    <xdr:to>
      <xdr:col>4</xdr:col>
      <xdr:colOff>228600</xdr:colOff>
      <xdr:row>980</xdr:row>
      <xdr:rowOff>228600</xdr:rowOff>
    </xdr:to>
    <xdr:pic>
      <xdr:nvPicPr>
        <xdr:cNvPr id="615" name="Picture 614">
          <a:extLst>
            <a:ext uri="{FF2B5EF4-FFF2-40B4-BE49-F238E27FC236}">
              <a16:creationId xmlns:a16="http://schemas.microsoft.com/office/drawing/2014/main" id="{D3D53679-B064-4A8E-974B-D2D279A492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6047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983</xdr:row>
      <xdr:rowOff>0</xdr:rowOff>
    </xdr:from>
    <xdr:to>
      <xdr:col>2</xdr:col>
      <xdr:colOff>228600</xdr:colOff>
      <xdr:row>983</xdr:row>
      <xdr:rowOff>228600</xdr:rowOff>
    </xdr:to>
    <xdr:pic>
      <xdr:nvPicPr>
        <xdr:cNvPr id="616" name="Picture 615">
          <a:extLst>
            <a:ext uri="{FF2B5EF4-FFF2-40B4-BE49-F238E27FC236}">
              <a16:creationId xmlns:a16="http://schemas.microsoft.com/office/drawing/2014/main" id="{B18CDBE4-5621-48BD-A052-9C7F031B15C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6641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228600</xdr:colOff>
      <xdr:row>983</xdr:row>
      <xdr:rowOff>228600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id="{AEC07179-F1CE-4539-B353-12B8A2970F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6641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986</xdr:row>
      <xdr:rowOff>0</xdr:rowOff>
    </xdr:from>
    <xdr:to>
      <xdr:col>2</xdr:col>
      <xdr:colOff>228600</xdr:colOff>
      <xdr:row>986</xdr:row>
      <xdr:rowOff>228600</xdr:rowOff>
    </xdr:to>
    <xdr:pic>
      <xdr:nvPicPr>
        <xdr:cNvPr id="618" name="Picture 617">
          <a:extLst>
            <a:ext uri="{FF2B5EF4-FFF2-40B4-BE49-F238E27FC236}">
              <a16:creationId xmlns:a16="http://schemas.microsoft.com/office/drawing/2014/main" id="{E38C7EDA-5A00-46AA-A200-A327672353A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7236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986</xdr:row>
      <xdr:rowOff>0</xdr:rowOff>
    </xdr:from>
    <xdr:to>
      <xdr:col>4</xdr:col>
      <xdr:colOff>228600</xdr:colOff>
      <xdr:row>986</xdr:row>
      <xdr:rowOff>228600</xdr:rowOff>
    </xdr:to>
    <xdr:pic>
      <xdr:nvPicPr>
        <xdr:cNvPr id="619" name="Picture 618">
          <a:extLst>
            <a:ext uri="{FF2B5EF4-FFF2-40B4-BE49-F238E27FC236}">
              <a16:creationId xmlns:a16="http://schemas.microsoft.com/office/drawing/2014/main" id="{03A446D7-8759-42DF-8CBE-760FAB5581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7236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989</xdr:row>
      <xdr:rowOff>0</xdr:rowOff>
    </xdr:from>
    <xdr:to>
      <xdr:col>2</xdr:col>
      <xdr:colOff>228600</xdr:colOff>
      <xdr:row>989</xdr:row>
      <xdr:rowOff>228600</xdr:rowOff>
    </xdr:to>
    <xdr:pic>
      <xdr:nvPicPr>
        <xdr:cNvPr id="620" name="Picture 619">
          <a:extLst>
            <a:ext uri="{FF2B5EF4-FFF2-40B4-BE49-F238E27FC236}">
              <a16:creationId xmlns:a16="http://schemas.microsoft.com/office/drawing/2014/main" id="{6808AA8D-3AA4-4E76-8D85-87C9F8BA529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7830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989</xdr:row>
      <xdr:rowOff>0</xdr:rowOff>
    </xdr:from>
    <xdr:to>
      <xdr:col>4</xdr:col>
      <xdr:colOff>228600</xdr:colOff>
      <xdr:row>989</xdr:row>
      <xdr:rowOff>228600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id="{EE388F22-A1E2-41B0-906A-56EF0278A61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7830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992</xdr:row>
      <xdr:rowOff>0</xdr:rowOff>
    </xdr:from>
    <xdr:to>
      <xdr:col>2</xdr:col>
      <xdr:colOff>228600</xdr:colOff>
      <xdr:row>992</xdr:row>
      <xdr:rowOff>228600</xdr:rowOff>
    </xdr:to>
    <xdr:pic>
      <xdr:nvPicPr>
        <xdr:cNvPr id="622" name="Picture 621">
          <a:extLst>
            <a:ext uri="{FF2B5EF4-FFF2-40B4-BE49-F238E27FC236}">
              <a16:creationId xmlns:a16="http://schemas.microsoft.com/office/drawing/2014/main" id="{BB958C76-2BF3-44F8-B4E0-FED12EE7E8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8424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992</xdr:row>
      <xdr:rowOff>0</xdr:rowOff>
    </xdr:from>
    <xdr:to>
      <xdr:col>4</xdr:col>
      <xdr:colOff>228600</xdr:colOff>
      <xdr:row>992</xdr:row>
      <xdr:rowOff>228600</xdr:rowOff>
    </xdr:to>
    <xdr:pic>
      <xdr:nvPicPr>
        <xdr:cNvPr id="623" name="Picture 622">
          <a:extLst>
            <a:ext uri="{FF2B5EF4-FFF2-40B4-BE49-F238E27FC236}">
              <a16:creationId xmlns:a16="http://schemas.microsoft.com/office/drawing/2014/main" id="{F68EFFB1-58AE-44B7-9DE2-03E61B46198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8424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995</xdr:row>
      <xdr:rowOff>0</xdr:rowOff>
    </xdr:from>
    <xdr:to>
      <xdr:col>2</xdr:col>
      <xdr:colOff>228600</xdr:colOff>
      <xdr:row>995</xdr:row>
      <xdr:rowOff>228600</xdr:rowOff>
    </xdr:to>
    <xdr:pic>
      <xdr:nvPicPr>
        <xdr:cNvPr id="624" name="Picture 623">
          <a:extLst>
            <a:ext uri="{FF2B5EF4-FFF2-40B4-BE49-F238E27FC236}">
              <a16:creationId xmlns:a16="http://schemas.microsoft.com/office/drawing/2014/main" id="{C9328B9E-492E-47C8-BDAA-CF88CCD5C1A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9019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995</xdr:row>
      <xdr:rowOff>0</xdr:rowOff>
    </xdr:from>
    <xdr:to>
      <xdr:col>4</xdr:col>
      <xdr:colOff>228600</xdr:colOff>
      <xdr:row>995</xdr:row>
      <xdr:rowOff>228600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id="{54A3CF1C-CA8E-4642-888F-59A9D9866CC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199019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998</xdr:row>
      <xdr:rowOff>0</xdr:rowOff>
    </xdr:from>
    <xdr:to>
      <xdr:col>2</xdr:col>
      <xdr:colOff>228600</xdr:colOff>
      <xdr:row>998</xdr:row>
      <xdr:rowOff>228600</xdr:rowOff>
    </xdr:to>
    <xdr:pic>
      <xdr:nvPicPr>
        <xdr:cNvPr id="626" name="Picture 625">
          <a:extLst>
            <a:ext uri="{FF2B5EF4-FFF2-40B4-BE49-F238E27FC236}">
              <a16:creationId xmlns:a16="http://schemas.microsoft.com/office/drawing/2014/main" id="{4779206F-094D-49C7-9D95-7718A6664C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199613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998</xdr:row>
      <xdr:rowOff>0</xdr:rowOff>
    </xdr:from>
    <xdr:to>
      <xdr:col>4</xdr:col>
      <xdr:colOff>228600</xdr:colOff>
      <xdr:row>998</xdr:row>
      <xdr:rowOff>228600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id="{AD55D3AC-5880-48AA-A35C-30097A38750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199613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1001</xdr:row>
      <xdr:rowOff>0</xdr:rowOff>
    </xdr:from>
    <xdr:to>
      <xdr:col>2</xdr:col>
      <xdr:colOff>228600</xdr:colOff>
      <xdr:row>1001</xdr:row>
      <xdr:rowOff>228600</xdr:rowOff>
    </xdr:to>
    <xdr:pic>
      <xdr:nvPicPr>
        <xdr:cNvPr id="628" name="Picture 627">
          <a:extLst>
            <a:ext uri="{FF2B5EF4-FFF2-40B4-BE49-F238E27FC236}">
              <a16:creationId xmlns:a16="http://schemas.microsoft.com/office/drawing/2014/main" id="{92A38633-DAEC-43EA-A376-0BB21001E8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0207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1001</xdr:row>
      <xdr:rowOff>0</xdr:rowOff>
    </xdr:from>
    <xdr:to>
      <xdr:col>4</xdr:col>
      <xdr:colOff>228600</xdr:colOff>
      <xdr:row>1001</xdr:row>
      <xdr:rowOff>228600</xdr:rowOff>
    </xdr:to>
    <xdr:pic>
      <xdr:nvPicPr>
        <xdr:cNvPr id="629" name="Picture 628">
          <a:extLst>
            <a:ext uri="{FF2B5EF4-FFF2-40B4-BE49-F238E27FC236}">
              <a16:creationId xmlns:a16="http://schemas.microsoft.com/office/drawing/2014/main" id="{443329F3-7303-487C-82F8-193944AA47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0207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1004</xdr:row>
      <xdr:rowOff>0</xdr:rowOff>
    </xdr:from>
    <xdr:to>
      <xdr:col>2</xdr:col>
      <xdr:colOff>228600</xdr:colOff>
      <xdr:row>1004</xdr:row>
      <xdr:rowOff>228600</xdr:rowOff>
    </xdr:to>
    <xdr:pic>
      <xdr:nvPicPr>
        <xdr:cNvPr id="630" name="Picture 629">
          <a:extLst>
            <a:ext uri="{FF2B5EF4-FFF2-40B4-BE49-F238E27FC236}">
              <a16:creationId xmlns:a16="http://schemas.microsoft.com/office/drawing/2014/main" id="{E0243EC7-CB16-4B16-AF7B-9D4A93C650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0802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1004</xdr:row>
      <xdr:rowOff>0</xdr:rowOff>
    </xdr:from>
    <xdr:to>
      <xdr:col>4</xdr:col>
      <xdr:colOff>228600</xdr:colOff>
      <xdr:row>1004</xdr:row>
      <xdr:rowOff>228600</xdr:rowOff>
    </xdr:to>
    <xdr:pic>
      <xdr:nvPicPr>
        <xdr:cNvPr id="631" name="Picture 630">
          <a:extLst>
            <a:ext uri="{FF2B5EF4-FFF2-40B4-BE49-F238E27FC236}">
              <a16:creationId xmlns:a16="http://schemas.microsoft.com/office/drawing/2014/main" id="{613675E6-FAA5-4EF0-865C-53A3EE13BEF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0802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1007</xdr:row>
      <xdr:rowOff>0</xdr:rowOff>
    </xdr:from>
    <xdr:to>
      <xdr:col>2</xdr:col>
      <xdr:colOff>228600</xdr:colOff>
      <xdr:row>1007</xdr:row>
      <xdr:rowOff>228600</xdr:rowOff>
    </xdr:to>
    <xdr:pic>
      <xdr:nvPicPr>
        <xdr:cNvPr id="632" name="Picture 631">
          <a:extLst>
            <a:ext uri="{FF2B5EF4-FFF2-40B4-BE49-F238E27FC236}">
              <a16:creationId xmlns:a16="http://schemas.microsoft.com/office/drawing/2014/main" id="{1ABBC4DF-039E-4A17-B0E8-E357AC1ABC1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1396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1007</xdr:row>
      <xdr:rowOff>0</xdr:rowOff>
    </xdr:from>
    <xdr:to>
      <xdr:col>4</xdr:col>
      <xdr:colOff>228600</xdr:colOff>
      <xdr:row>1007</xdr:row>
      <xdr:rowOff>228600</xdr:rowOff>
    </xdr:to>
    <xdr:pic>
      <xdr:nvPicPr>
        <xdr:cNvPr id="633" name="Picture 632">
          <a:extLst>
            <a:ext uri="{FF2B5EF4-FFF2-40B4-BE49-F238E27FC236}">
              <a16:creationId xmlns:a16="http://schemas.microsoft.com/office/drawing/2014/main" id="{70FC4497-6F32-47DC-9A14-9A1BA1956C7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1396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1010</xdr:row>
      <xdr:rowOff>0</xdr:rowOff>
    </xdr:from>
    <xdr:to>
      <xdr:col>2</xdr:col>
      <xdr:colOff>228600</xdr:colOff>
      <xdr:row>1010</xdr:row>
      <xdr:rowOff>228600</xdr:rowOff>
    </xdr:to>
    <xdr:pic>
      <xdr:nvPicPr>
        <xdr:cNvPr id="634" name="Picture 633">
          <a:extLst>
            <a:ext uri="{FF2B5EF4-FFF2-40B4-BE49-F238E27FC236}">
              <a16:creationId xmlns:a16="http://schemas.microsoft.com/office/drawing/2014/main" id="{8AA67A9A-C575-4DDE-B23D-A15037F34D7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1990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1010</xdr:row>
      <xdr:rowOff>0</xdr:rowOff>
    </xdr:from>
    <xdr:to>
      <xdr:col>4</xdr:col>
      <xdr:colOff>228600</xdr:colOff>
      <xdr:row>1010</xdr:row>
      <xdr:rowOff>228600</xdr:rowOff>
    </xdr:to>
    <xdr:pic>
      <xdr:nvPicPr>
        <xdr:cNvPr id="635" name="Picture 634">
          <a:extLst>
            <a:ext uri="{FF2B5EF4-FFF2-40B4-BE49-F238E27FC236}">
              <a16:creationId xmlns:a16="http://schemas.microsoft.com/office/drawing/2014/main" id="{1DDEFA24-9521-4B23-9492-8E7661272A6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1990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1013</xdr:row>
      <xdr:rowOff>0</xdr:rowOff>
    </xdr:from>
    <xdr:to>
      <xdr:col>2</xdr:col>
      <xdr:colOff>228600</xdr:colOff>
      <xdr:row>1013</xdr:row>
      <xdr:rowOff>228600</xdr:rowOff>
    </xdr:to>
    <xdr:pic>
      <xdr:nvPicPr>
        <xdr:cNvPr id="636" name="Picture 635">
          <a:extLst>
            <a:ext uri="{FF2B5EF4-FFF2-40B4-BE49-F238E27FC236}">
              <a16:creationId xmlns:a16="http://schemas.microsoft.com/office/drawing/2014/main" id="{0E8931AC-9DD5-4399-8735-18DBB588248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2585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1013</xdr:row>
      <xdr:rowOff>0</xdr:rowOff>
    </xdr:from>
    <xdr:to>
      <xdr:col>4</xdr:col>
      <xdr:colOff>228600</xdr:colOff>
      <xdr:row>1013</xdr:row>
      <xdr:rowOff>228600</xdr:rowOff>
    </xdr:to>
    <xdr:pic>
      <xdr:nvPicPr>
        <xdr:cNvPr id="637" name="Picture 636">
          <a:extLst>
            <a:ext uri="{FF2B5EF4-FFF2-40B4-BE49-F238E27FC236}">
              <a16:creationId xmlns:a16="http://schemas.microsoft.com/office/drawing/2014/main" id="{D71FC1AE-DAEE-4CE4-8FC3-D58CD797714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2585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1016</xdr:row>
      <xdr:rowOff>0</xdr:rowOff>
    </xdr:from>
    <xdr:to>
      <xdr:col>2</xdr:col>
      <xdr:colOff>228600</xdr:colOff>
      <xdr:row>1016</xdr:row>
      <xdr:rowOff>228600</xdr:rowOff>
    </xdr:to>
    <xdr:pic>
      <xdr:nvPicPr>
        <xdr:cNvPr id="638" name="Picture 637">
          <a:extLst>
            <a:ext uri="{FF2B5EF4-FFF2-40B4-BE49-F238E27FC236}">
              <a16:creationId xmlns:a16="http://schemas.microsoft.com/office/drawing/2014/main" id="{82EEB426-2811-427D-A21E-A2003D9F800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3179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1016</xdr:row>
      <xdr:rowOff>0</xdr:rowOff>
    </xdr:from>
    <xdr:to>
      <xdr:col>4</xdr:col>
      <xdr:colOff>228600</xdr:colOff>
      <xdr:row>1016</xdr:row>
      <xdr:rowOff>228600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id="{81FE60B5-B8C0-4492-A098-EA591D8AB7B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3179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1019</xdr:row>
      <xdr:rowOff>0</xdr:rowOff>
    </xdr:from>
    <xdr:to>
      <xdr:col>2</xdr:col>
      <xdr:colOff>228600</xdr:colOff>
      <xdr:row>1019</xdr:row>
      <xdr:rowOff>228600</xdr:rowOff>
    </xdr:to>
    <xdr:pic>
      <xdr:nvPicPr>
        <xdr:cNvPr id="640" name="Picture 639">
          <a:extLst>
            <a:ext uri="{FF2B5EF4-FFF2-40B4-BE49-F238E27FC236}">
              <a16:creationId xmlns:a16="http://schemas.microsoft.com/office/drawing/2014/main" id="{2782FD64-6206-4645-915F-C37D58CF21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3774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1019</xdr:row>
      <xdr:rowOff>0</xdr:rowOff>
    </xdr:from>
    <xdr:to>
      <xdr:col>4</xdr:col>
      <xdr:colOff>228600</xdr:colOff>
      <xdr:row>1019</xdr:row>
      <xdr:rowOff>228600</xdr:rowOff>
    </xdr:to>
    <xdr:pic>
      <xdr:nvPicPr>
        <xdr:cNvPr id="641" name="Picture 640">
          <a:extLst>
            <a:ext uri="{FF2B5EF4-FFF2-40B4-BE49-F238E27FC236}">
              <a16:creationId xmlns:a16="http://schemas.microsoft.com/office/drawing/2014/main" id="{D8D76CEB-85E3-46DC-A308-CF07204D90E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3774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1022</xdr:row>
      <xdr:rowOff>0</xdr:rowOff>
    </xdr:from>
    <xdr:to>
      <xdr:col>2</xdr:col>
      <xdr:colOff>228600</xdr:colOff>
      <xdr:row>1022</xdr:row>
      <xdr:rowOff>228600</xdr:rowOff>
    </xdr:to>
    <xdr:pic>
      <xdr:nvPicPr>
        <xdr:cNvPr id="642" name="Picture 641">
          <a:extLst>
            <a:ext uri="{FF2B5EF4-FFF2-40B4-BE49-F238E27FC236}">
              <a16:creationId xmlns:a16="http://schemas.microsoft.com/office/drawing/2014/main" id="{BC1CE7C0-A429-4AEA-BA1E-BB3E1ADAA9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4368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1022</xdr:row>
      <xdr:rowOff>0</xdr:rowOff>
    </xdr:from>
    <xdr:to>
      <xdr:col>4</xdr:col>
      <xdr:colOff>228600</xdr:colOff>
      <xdr:row>1022</xdr:row>
      <xdr:rowOff>228600</xdr:rowOff>
    </xdr:to>
    <xdr:pic>
      <xdr:nvPicPr>
        <xdr:cNvPr id="643" name="Picture 642">
          <a:extLst>
            <a:ext uri="{FF2B5EF4-FFF2-40B4-BE49-F238E27FC236}">
              <a16:creationId xmlns:a16="http://schemas.microsoft.com/office/drawing/2014/main" id="{A9DD190C-ACD3-43C7-B975-06258CE1A1C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4368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1025</xdr:row>
      <xdr:rowOff>0</xdr:rowOff>
    </xdr:from>
    <xdr:to>
      <xdr:col>2</xdr:col>
      <xdr:colOff>228600</xdr:colOff>
      <xdr:row>1025</xdr:row>
      <xdr:rowOff>228600</xdr:rowOff>
    </xdr:to>
    <xdr:pic>
      <xdr:nvPicPr>
        <xdr:cNvPr id="644" name="Picture 643">
          <a:extLst>
            <a:ext uri="{FF2B5EF4-FFF2-40B4-BE49-F238E27FC236}">
              <a16:creationId xmlns:a16="http://schemas.microsoft.com/office/drawing/2014/main" id="{79575027-8355-4C71-A46A-48F4843F3D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4962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1025</xdr:row>
      <xdr:rowOff>0</xdr:rowOff>
    </xdr:from>
    <xdr:to>
      <xdr:col>4</xdr:col>
      <xdr:colOff>228600</xdr:colOff>
      <xdr:row>1025</xdr:row>
      <xdr:rowOff>228600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id="{C25E7AC9-F60C-4BB0-BD2F-E065087343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4962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1028</xdr:row>
      <xdr:rowOff>0</xdr:rowOff>
    </xdr:from>
    <xdr:to>
      <xdr:col>2</xdr:col>
      <xdr:colOff>228600</xdr:colOff>
      <xdr:row>1028</xdr:row>
      <xdr:rowOff>228600</xdr:rowOff>
    </xdr:to>
    <xdr:pic>
      <xdr:nvPicPr>
        <xdr:cNvPr id="646" name="Picture 645">
          <a:extLst>
            <a:ext uri="{FF2B5EF4-FFF2-40B4-BE49-F238E27FC236}">
              <a16:creationId xmlns:a16="http://schemas.microsoft.com/office/drawing/2014/main" id="{CA923819-FE50-492A-A0F9-7C3BB22637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5557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1028</xdr:row>
      <xdr:rowOff>0</xdr:rowOff>
    </xdr:from>
    <xdr:to>
      <xdr:col>4</xdr:col>
      <xdr:colOff>228600</xdr:colOff>
      <xdr:row>1028</xdr:row>
      <xdr:rowOff>228600</xdr:rowOff>
    </xdr:to>
    <xdr:pic>
      <xdr:nvPicPr>
        <xdr:cNvPr id="647" name="Picture 646">
          <a:extLst>
            <a:ext uri="{FF2B5EF4-FFF2-40B4-BE49-F238E27FC236}">
              <a16:creationId xmlns:a16="http://schemas.microsoft.com/office/drawing/2014/main" id="{D18FDB67-8694-44E0-B8AE-3A873BA2AF0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5557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1031</xdr:row>
      <xdr:rowOff>0</xdr:rowOff>
    </xdr:from>
    <xdr:to>
      <xdr:col>2</xdr:col>
      <xdr:colOff>228600</xdr:colOff>
      <xdr:row>1031</xdr:row>
      <xdr:rowOff>228600</xdr:rowOff>
    </xdr:to>
    <xdr:pic>
      <xdr:nvPicPr>
        <xdr:cNvPr id="648" name="Picture 647">
          <a:extLst>
            <a:ext uri="{FF2B5EF4-FFF2-40B4-BE49-F238E27FC236}">
              <a16:creationId xmlns:a16="http://schemas.microsoft.com/office/drawing/2014/main" id="{F12F797B-BD76-44BB-BAAC-72D3AE6FC7C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6151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1031</xdr:row>
      <xdr:rowOff>0</xdr:rowOff>
    </xdr:from>
    <xdr:to>
      <xdr:col>4</xdr:col>
      <xdr:colOff>228600</xdr:colOff>
      <xdr:row>1031</xdr:row>
      <xdr:rowOff>228600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id="{C01FB017-F973-4D77-816D-BBB85DBA139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6151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1034</xdr:row>
      <xdr:rowOff>0</xdr:rowOff>
    </xdr:from>
    <xdr:to>
      <xdr:col>2</xdr:col>
      <xdr:colOff>228600</xdr:colOff>
      <xdr:row>1034</xdr:row>
      <xdr:rowOff>228600</xdr:rowOff>
    </xdr:to>
    <xdr:pic>
      <xdr:nvPicPr>
        <xdr:cNvPr id="650" name="Picture 649">
          <a:extLst>
            <a:ext uri="{FF2B5EF4-FFF2-40B4-BE49-F238E27FC236}">
              <a16:creationId xmlns:a16="http://schemas.microsoft.com/office/drawing/2014/main" id="{794B955B-FA0B-41E3-8529-3D295033321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6745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1034</xdr:row>
      <xdr:rowOff>0</xdr:rowOff>
    </xdr:from>
    <xdr:to>
      <xdr:col>4</xdr:col>
      <xdr:colOff>228600</xdr:colOff>
      <xdr:row>1034</xdr:row>
      <xdr:rowOff>228600</xdr:rowOff>
    </xdr:to>
    <xdr:pic>
      <xdr:nvPicPr>
        <xdr:cNvPr id="651" name="Picture 650">
          <a:extLst>
            <a:ext uri="{FF2B5EF4-FFF2-40B4-BE49-F238E27FC236}">
              <a16:creationId xmlns:a16="http://schemas.microsoft.com/office/drawing/2014/main" id="{76ACBBA8-6AC1-4C8F-959F-FF2E46778B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6745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1037</xdr:row>
      <xdr:rowOff>0</xdr:rowOff>
    </xdr:from>
    <xdr:to>
      <xdr:col>2</xdr:col>
      <xdr:colOff>228600</xdr:colOff>
      <xdr:row>1037</xdr:row>
      <xdr:rowOff>228600</xdr:rowOff>
    </xdr:to>
    <xdr:pic>
      <xdr:nvPicPr>
        <xdr:cNvPr id="652" name="Picture 651">
          <a:extLst>
            <a:ext uri="{FF2B5EF4-FFF2-40B4-BE49-F238E27FC236}">
              <a16:creationId xmlns:a16="http://schemas.microsoft.com/office/drawing/2014/main" id="{3141201F-E0A1-4489-BFDB-2BAE5AD8A57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7340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1037</xdr:row>
      <xdr:rowOff>0</xdr:rowOff>
    </xdr:from>
    <xdr:to>
      <xdr:col>4</xdr:col>
      <xdr:colOff>228600</xdr:colOff>
      <xdr:row>1037</xdr:row>
      <xdr:rowOff>228600</xdr:rowOff>
    </xdr:to>
    <xdr:pic>
      <xdr:nvPicPr>
        <xdr:cNvPr id="653" name="Picture 652">
          <a:extLst>
            <a:ext uri="{FF2B5EF4-FFF2-40B4-BE49-F238E27FC236}">
              <a16:creationId xmlns:a16="http://schemas.microsoft.com/office/drawing/2014/main" id="{D633A079-CF34-4C8D-90F7-04CE5412DFB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7340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1040</xdr:row>
      <xdr:rowOff>0</xdr:rowOff>
    </xdr:from>
    <xdr:to>
      <xdr:col>2</xdr:col>
      <xdr:colOff>228600</xdr:colOff>
      <xdr:row>1040</xdr:row>
      <xdr:rowOff>228600</xdr:rowOff>
    </xdr:to>
    <xdr:pic>
      <xdr:nvPicPr>
        <xdr:cNvPr id="654" name="Picture 653">
          <a:extLst>
            <a:ext uri="{FF2B5EF4-FFF2-40B4-BE49-F238E27FC236}">
              <a16:creationId xmlns:a16="http://schemas.microsoft.com/office/drawing/2014/main" id="{57A52876-0D2A-4E78-B8D4-9950BE585C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7934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1040</xdr:row>
      <xdr:rowOff>0</xdr:rowOff>
    </xdr:from>
    <xdr:to>
      <xdr:col>4</xdr:col>
      <xdr:colOff>228600</xdr:colOff>
      <xdr:row>1040</xdr:row>
      <xdr:rowOff>228600</xdr:rowOff>
    </xdr:to>
    <xdr:pic>
      <xdr:nvPicPr>
        <xdr:cNvPr id="655" name="Picture 654">
          <a:extLst>
            <a:ext uri="{FF2B5EF4-FFF2-40B4-BE49-F238E27FC236}">
              <a16:creationId xmlns:a16="http://schemas.microsoft.com/office/drawing/2014/main" id="{229254CA-EB14-4ED0-9045-5B96B16742C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7934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1043</xdr:row>
      <xdr:rowOff>0</xdr:rowOff>
    </xdr:from>
    <xdr:to>
      <xdr:col>2</xdr:col>
      <xdr:colOff>228600</xdr:colOff>
      <xdr:row>1043</xdr:row>
      <xdr:rowOff>228600</xdr:rowOff>
    </xdr:to>
    <xdr:pic>
      <xdr:nvPicPr>
        <xdr:cNvPr id="656" name="Picture 655">
          <a:extLst>
            <a:ext uri="{FF2B5EF4-FFF2-40B4-BE49-F238E27FC236}">
              <a16:creationId xmlns:a16="http://schemas.microsoft.com/office/drawing/2014/main" id="{CA8EFC2F-DE9B-40A8-B49C-4885353DF4B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8528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1043</xdr:row>
      <xdr:rowOff>0</xdr:rowOff>
    </xdr:from>
    <xdr:to>
      <xdr:col>4</xdr:col>
      <xdr:colOff>228600</xdr:colOff>
      <xdr:row>1043</xdr:row>
      <xdr:rowOff>228600</xdr:rowOff>
    </xdr:to>
    <xdr:pic>
      <xdr:nvPicPr>
        <xdr:cNvPr id="657" name="Picture 656">
          <a:extLst>
            <a:ext uri="{FF2B5EF4-FFF2-40B4-BE49-F238E27FC236}">
              <a16:creationId xmlns:a16="http://schemas.microsoft.com/office/drawing/2014/main" id="{8DA12A43-3FD4-4225-ACC7-5723C5715E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8528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1046</xdr:row>
      <xdr:rowOff>0</xdr:rowOff>
    </xdr:from>
    <xdr:to>
      <xdr:col>2</xdr:col>
      <xdr:colOff>228600</xdr:colOff>
      <xdr:row>1046</xdr:row>
      <xdr:rowOff>228600</xdr:rowOff>
    </xdr:to>
    <xdr:pic>
      <xdr:nvPicPr>
        <xdr:cNvPr id="658" name="Picture 657">
          <a:extLst>
            <a:ext uri="{FF2B5EF4-FFF2-40B4-BE49-F238E27FC236}">
              <a16:creationId xmlns:a16="http://schemas.microsoft.com/office/drawing/2014/main" id="{C85FD76D-5FC5-4C3B-B88F-F8BC753AD7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9123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1046</xdr:row>
      <xdr:rowOff>0</xdr:rowOff>
    </xdr:from>
    <xdr:to>
      <xdr:col>4</xdr:col>
      <xdr:colOff>228600</xdr:colOff>
      <xdr:row>1046</xdr:row>
      <xdr:rowOff>228600</xdr:rowOff>
    </xdr:to>
    <xdr:pic>
      <xdr:nvPicPr>
        <xdr:cNvPr id="659" name="Picture 658">
          <a:extLst>
            <a:ext uri="{FF2B5EF4-FFF2-40B4-BE49-F238E27FC236}">
              <a16:creationId xmlns:a16="http://schemas.microsoft.com/office/drawing/2014/main" id="{5D92B635-E0AC-40DC-A9C3-635F4F2F53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9123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1049</xdr:row>
      <xdr:rowOff>0</xdr:rowOff>
    </xdr:from>
    <xdr:to>
      <xdr:col>2</xdr:col>
      <xdr:colOff>228600</xdr:colOff>
      <xdr:row>1049</xdr:row>
      <xdr:rowOff>228600</xdr:rowOff>
    </xdr:to>
    <xdr:pic>
      <xdr:nvPicPr>
        <xdr:cNvPr id="660" name="Picture 659">
          <a:extLst>
            <a:ext uri="{FF2B5EF4-FFF2-40B4-BE49-F238E27FC236}">
              <a16:creationId xmlns:a16="http://schemas.microsoft.com/office/drawing/2014/main" id="{96C04D44-376F-4730-A08B-1A0209D4DD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09717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1049</xdr:row>
      <xdr:rowOff>0</xdr:rowOff>
    </xdr:from>
    <xdr:to>
      <xdr:col>4</xdr:col>
      <xdr:colOff>228600</xdr:colOff>
      <xdr:row>1049</xdr:row>
      <xdr:rowOff>228600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id="{21D04329-06C8-40E7-9DF1-0074B1F83A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09717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1052</xdr:row>
      <xdr:rowOff>0</xdr:rowOff>
    </xdr:from>
    <xdr:to>
      <xdr:col>2</xdr:col>
      <xdr:colOff>228600</xdr:colOff>
      <xdr:row>1052</xdr:row>
      <xdr:rowOff>228600</xdr:rowOff>
    </xdr:to>
    <xdr:pic>
      <xdr:nvPicPr>
        <xdr:cNvPr id="662" name="Picture 661">
          <a:extLst>
            <a:ext uri="{FF2B5EF4-FFF2-40B4-BE49-F238E27FC236}">
              <a16:creationId xmlns:a16="http://schemas.microsoft.com/office/drawing/2014/main" id="{6C0162FF-CB3A-402D-A723-D7B4D14A4CF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0312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1052</xdr:row>
      <xdr:rowOff>0</xdr:rowOff>
    </xdr:from>
    <xdr:to>
      <xdr:col>4</xdr:col>
      <xdr:colOff>228600</xdr:colOff>
      <xdr:row>1052</xdr:row>
      <xdr:rowOff>228600</xdr:rowOff>
    </xdr:to>
    <xdr:pic>
      <xdr:nvPicPr>
        <xdr:cNvPr id="663" name="Picture 662">
          <a:extLst>
            <a:ext uri="{FF2B5EF4-FFF2-40B4-BE49-F238E27FC236}">
              <a16:creationId xmlns:a16="http://schemas.microsoft.com/office/drawing/2014/main" id="{72709215-06E1-4FFC-B208-27F8DE0A59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0312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1055</xdr:row>
      <xdr:rowOff>0</xdr:rowOff>
    </xdr:from>
    <xdr:to>
      <xdr:col>2</xdr:col>
      <xdr:colOff>228600</xdr:colOff>
      <xdr:row>1055</xdr:row>
      <xdr:rowOff>228600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id="{44E3BAC7-1941-465E-AAB4-9815666AD9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0906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1055</xdr:row>
      <xdr:rowOff>0</xdr:rowOff>
    </xdr:from>
    <xdr:to>
      <xdr:col>4</xdr:col>
      <xdr:colOff>228600</xdr:colOff>
      <xdr:row>1055</xdr:row>
      <xdr:rowOff>228600</xdr:rowOff>
    </xdr:to>
    <xdr:pic>
      <xdr:nvPicPr>
        <xdr:cNvPr id="665" name="Picture 664">
          <a:extLst>
            <a:ext uri="{FF2B5EF4-FFF2-40B4-BE49-F238E27FC236}">
              <a16:creationId xmlns:a16="http://schemas.microsoft.com/office/drawing/2014/main" id="{4822ABAD-49DF-4ABD-8271-26901625C74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0906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1058</xdr:row>
      <xdr:rowOff>0</xdr:rowOff>
    </xdr:from>
    <xdr:to>
      <xdr:col>2</xdr:col>
      <xdr:colOff>228600</xdr:colOff>
      <xdr:row>1058</xdr:row>
      <xdr:rowOff>228600</xdr:rowOff>
    </xdr:to>
    <xdr:pic>
      <xdr:nvPicPr>
        <xdr:cNvPr id="666" name="Picture 665">
          <a:extLst>
            <a:ext uri="{FF2B5EF4-FFF2-40B4-BE49-F238E27FC236}">
              <a16:creationId xmlns:a16="http://schemas.microsoft.com/office/drawing/2014/main" id="{6BA7FEAF-D223-4095-A655-719A7FC3E5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1500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1058</xdr:row>
      <xdr:rowOff>0</xdr:rowOff>
    </xdr:from>
    <xdr:to>
      <xdr:col>4</xdr:col>
      <xdr:colOff>228600</xdr:colOff>
      <xdr:row>1058</xdr:row>
      <xdr:rowOff>228600</xdr:rowOff>
    </xdr:to>
    <xdr:pic>
      <xdr:nvPicPr>
        <xdr:cNvPr id="667" name="Picture 666">
          <a:extLst>
            <a:ext uri="{FF2B5EF4-FFF2-40B4-BE49-F238E27FC236}">
              <a16:creationId xmlns:a16="http://schemas.microsoft.com/office/drawing/2014/main" id="{2FEBBAC5-C7BE-4D49-9C58-48B6387F8BB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1500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1061</xdr:row>
      <xdr:rowOff>0</xdr:rowOff>
    </xdr:from>
    <xdr:to>
      <xdr:col>2</xdr:col>
      <xdr:colOff>228600</xdr:colOff>
      <xdr:row>1061</xdr:row>
      <xdr:rowOff>228600</xdr:rowOff>
    </xdr:to>
    <xdr:pic>
      <xdr:nvPicPr>
        <xdr:cNvPr id="668" name="Picture 667">
          <a:extLst>
            <a:ext uri="{FF2B5EF4-FFF2-40B4-BE49-F238E27FC236}">
              <a16:creationId xmlns:a16="http://schemas.microsoft.com/office/drawing/2014/main" id="{E30738C5-0F0C-4C1E-93A4-C6CFF090C79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2095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1061</xdr:row>
      <xdr:rowOff>0</xdr:rowOff>
    </xdr:from>
    <xdr:to>
      <xdr:col>4</xdr:col>
      <xdr:colOff>228600</xdr:colOff>
      <xdr:row>1061</xdr:row>
      <xdr:rowOff>228600</xdr:rowOff>
    </xdr:to>
    <xdr:pic>
      <xdr:nvPicPr>
        <xdr:cNvPr id="669" name="Picture 668">
          <a:extLst>
            <a:ext uri="{FF2B5EF4-FFF2-40B4-BE49-F238E27FC236}">
              <a16:creationId xmlns:a16="http://schemas.microsoft.com/office/drawing/2014/main" id="{842FF21A-03AC-4DEB-A926-EE1656AC8DA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12095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1064</xdr:row>
      <xdr:rowOff>0</xdr:rowOff>
    </xdr:from>
    <xdr:to>
      <xdr:col>2</xdr:col>
      <xdr:colOff>228600</xdr:colOff>
      <xdr:row>1064</xdr:row>
      <xdr:rowOff>228600</xdr:rowOff>
    </xdr:to>
    <xdr:pic>
      <xdr:nvPicPr>
        <xdr:cNvPr id="670" name="Picture 669">
          <a:extLst>
            <a:ext uri="{FF2B5EF4-FFF2-40B4-BE49-F238E27FC236}">
              <a16:creationId xmlns:a16="http://schemas.microsoft.com/office/drawing/2014/main" id="{9A5D037D-EE3F-479E-92F2-9B372F874CA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2689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1064</xdr:row>
      <xdr:rowOff>0</xdr:rowOff>
    </xdr:from>
    <xdr:to>
      <xdr:col>4</xdr:col>
      <xdr:colOff>228600</xdr:colOff>
      <xdr:row>1064</xdr:row>
      <xdr:rowOff>228600</xdr:rowOff>
    </xdr:to>
    <xdr:pic>
      <xdr:nvPicPr>
        <xdr:cNvPr id="671" name="Picture 670">
          <a:extLst>
            <a:ext uri="{FF2B5EF4-FFF2-40B4-BE49-F238E27FC236}">
              <a16:creationId xmlns:a16="http://schemas.microsoft.com/office/drawing/2014/main" id="{BB883CF4-A446-46A0-B413-68856F16819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12689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1067</xdr:row>
      <xdr:rowOff>0</xdr:rowOff>
    </xdr:from>
    <xdr:to>
      <xdr:col>2</xdr:col>
      <xdr:colOff>228600</xdr:colOff>
      <xdr:row>1067</xdr:row>
      <xdr:rowOff>228600</xdr:rowOff>
    </xdr:to>
    <xdr:pic>
      <xdr:nvPicPr>
        <xdr:cNvPr id="672" name="Picture 671">
          <a:extLst>
            <a:ext uri="{FF2B5EF4-FFF2-40B4-BE49-F238E27FC236}">
              <a16:creationId xmlns:a16="http://schemas.microsoft.com/office/drawing/2014/main" id="{4A32C25F-C7B4-4AD6-9C41-555D5936288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3283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1067</xdr:row>
      <xdr:rowOff>0</xdr:rowOff>
    </xdr:from>
    <xdr:to>
      <xdr:col>4</xdr:col>
      <xdr:colOff>228600</xdr:colOff>
      <xdr:row>1067</xdr:row>
      <xdr:rowOff>228600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id="{F5C008ED-E31E-40E3-870C-41C8ECA389C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13283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1070</xdr:row>
      <xdr:rowOff>0</xdr:rowOff>
    </xdr:from>
    <xdr:to>
      <xdr:col>2</xdr:col>
      <xdr:colOff>228600</xdr:colOff>
      <xdr:row>1070</xdr:row>
      <xdr:rowOff>228600</xdr:rowOff>
    </xdr:to>
    <xdr:pic>
      <xdr:nvPicPr>
        <xdr:cNvPr id="674" name="Picture 673">
          <a:extLst>
            <a:ext uri="{FF2B5EF4-FFF2-40B4-BE49-F238E27FC236}">
              <a16:creationId xmlns:a16="http://schemas.microsoft.com/office/drawing/2014/main" id="{1DDA60B0-ABEA-4143-A46D-89501FD464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3878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1070</xdr:row>
      <xdr:rowOff>0</xdr:rowOff>
    </xdr:from>
    <xdr:to>
      <xdr:col>4</xdr:col>
      <xdr:colOff>228600</xdr:colOff>
      <xdr:row>1070</xdr:row>
      <xdr:rowOff>228600</xdr:rowOff>
    </xdr:to>
    <xdr:pic>
      <xdr:nvPicPr>
        <xdr:cNvPr id="675" name="Picture 674">
          <a:extLst>
            <a:ext uri="{FF2B5EF4-FFF2-40B4-BE49-F238E27FC236}">
              <a16:creationId xmlns:a16="http://schemas.microsoft.com/office/drawing/2014/main" id="{9EBD0059-678A-47F0-B7D8-B7E14E56F73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13878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1073</xdr:row>
      <xdr:rowOff>0</xdr:rowOff>
    </xdr:from>
    <xdr:to>
      <xdr:col>2</xdr:col>
      <xdr:colOff>228600</xdr:colOff>
      <xdr:row>1073</xdr:row>
      <xdr:rowOff>228600</xdr:rowOff>
    </xdr:to>
    <xdr:pic>
      <xdr:nvPicPr>
        <xdr:cNvPr id="676" name="Picture 675">
          <a:extLst>
            <a:ext uri="{FF2B5EF4-FFF2-40B4-BE49-F238E27FC236}">
              <a16:creationId xmlns:a16="http://schemas.microsoft.com/office/drawing/2014/main" id="{870A1402-9D44-4BE4-9C4B-D28983B5E6C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4472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1073</xdr:row>
      <xdr:rowOff>0</xdr:rowOff>
    </xdr:from>
    <xdr:to>
      <xdr:col>4</xdr:col>
      <xdr:colOff>228600</xdr:colOff>
      <xdr:row>1073</xdr:row>
      <xdr:rowOff>228600</xdr:rowOff>
    </xdr:to>
    <xdr:pic>
      <xdr:nvPicPr>
        <xdr:cNvPr id="677" name="Picture 676">
          <a:extLst>
            <a:ext uri="{FF2B5EF4-FFF2-40B4-BE49-F238E27FC236}">
              <a16:creationId xmlns:a16="http://schemas.microsoft.com/office/drawing/2014/main" id="{B45D30CC-9AA3-46BF-A706-615EC57895F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4472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1076</xdr:row>
      <xdr:rowOff>0</xdr:rowOff>
    </xdr:from>
    <xdr:to>
      <xdr:col>2</xdr:col>
      <xdr:colOff>228600</xdr:colOff>
      <xdr:row>1076</xdr:row>
      <xdr:rowOff>228600</xdr:rowOff>
    </xdr:to>
    <xdr:pic>
      <xdr:nvPicPr>
        <xdr:cNvPr id="678" name="Picture 677">
          <a:extLst>
            <a:ext uri="{FF2B5EF4-FFF2-40B4-BE49-F238E27FC236}">
              <a16:creationId xmlns:a16="http://schemas.microsoft.com/office/drawing/2014/main" id="{C0047295-43C9-463D-8A02-08625D018A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5066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1076</xdr:row>
      <xdr:rowOff>0</xdr:rowOff>
    </xdr:from>
    <xdr:to>
      <xdr:col>4</xdr:col>
      <xdr:colOff>228600</xdr:colOff>
      <xdr:row>1076</xdr:row>
      <xdr:rowOff>228600</xdr:rowOff>
    </xdr:to>
    <xdr:pic>
      <xdr:nvPicPr>
        <xdr:cNvPr id="679" name="Picture 678">
          <a:extLst>
            <a:ext uri="{FF2B5EF4-FFF2-40B4-BE49-F238E27FC236}">
              <a16:creationId xmlns:a16="http://schemas.microsoft.com/office/drawing/2014/main" id="{97A066AD-65A3-4D83-8D57-10BCF4569C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5066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1079</xdr:row>
      <xdr:rowOff>0</xdr:rowOff>
    </xdr:from>
    <xdr:to>
      <xdr:col>2</xdr:col>
      <xdr:colOff>228600</xdr:colOff>
      <xdr:row>1079</xdr:row>
      <xdr:rowOff>228600</xdr:rowOff>
    </xdr:to>
    <xdr:pic>
      <xdr:nvPicPr>
        <xdr:cNvPr id="680" name="Picture 679">
          <a:extLst>
            <a:ext uri="{FF2B5EF4-FFF2-40B4-BE49-F238E27FC236}">
              <a16:creationId xmlns:a16="http://schemas.microsoft.com/office/drawing/2014/main" id="{FFAF211F-73B7-4F12-BAF9-47BEB44497C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5661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1079</xdr:row>
      <xdr:rowOff>0</xdr:rowOff>
    </xdr:from>
    <xdr:to>
      <xdr:col>4</xdr:col>
      <xdr:colOff>228600</xdr:colOff>
      <xdr:row>1079</xdr:row>
      <xdr:rowOff>228600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id="{90E6F1E1-8CE8-45D5-A542-EE0CBAB60F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5661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1082</xdr:row>
      <xdr:rowOff>0</xdr:rowOff>
    </xdr:from>
    <xdr:to>
      <xdr:col>2</xdr:col>
      <xdr:colOff>228600</xdr:colOff>
      <xdr:row>1082</xdr:row>
      <xdr:rowOff>228600</xdr:rowOff>
    </xdr:to>
    <xdr:pic>
      <xdr:nvPicPr>
        <xdr:cNvPr id="682" name="Picture 681">
          <a:extLst>
            <a:ext uri="{FF2B5EF4-FFF2-40B4-BE49-F238E27FC236}">
              <a16:creationId xmlns:a16="http://schemas.microsoft.com/office/drawing/2014/main" id="{F56F1EFE-2ABC-4642-8E48-30C7DCF12F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6255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1082</xdr:row>
      <xdr:rowOff>0</xdr:rowOff>
    </xdr:from>
    <xdr:to>
      <xdr:col>4</xdr:col>
      <xdr:colOff>228600</xdr:colOff>
      <xdr:row>1082</xdr:row>
      <xdr:rowOff>228600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id="{AD0D4DD3-369A-4485-98DB-10BA513DE0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6255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1085</xdr:row>
      <xdr:rowOff>0</xdr:rowOff>
    </xdr:from>
    <xdr:to>
      <xdr:col>2</xdr:col>
      <xdr:colOff>228600</xdr:colOff>
      <xdr:row>1085</xdr:row>
      <xdr:rowOff>228600</xdr:rowOff>
    </xdr:to>
    <xdr:pic>
      <xdr:nvPicPr>
        <xdr:cNvPr id="684" name="Picture 683">
          <a:extLst>
            <a:ext uri="{FF2B5EF4-FFF2-40B4-BE49-F238E27FC236}">
              <a16:creationId xmlns:a16="http://schemas.microsoft.com/office/drawing/2014/main" id="{9AB4B023-7EE9-499C-99C5-35A77A775E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6849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1085</xdr:row>
      <xdr:rowOff>0</xdr:rowOff>
    </xdr:from>
    <xdr:to>
      <xdr:col>4</xdr:col>
      <xdr:colOff>228600</xdr:colOff>
      <xdr:row>1085</xdr:row>
      <xdr:rowOff>228600</xdr:rowOff>
    </xdr:to>
    <xdr:pic>
      <xdr:nvPicPr>
        <xdr:cNvPr id="685" name="Picture 684">
          <a:extLst>
            <a:ext uri="{FF2B5EF4-FFF2-40B4-BE49-F238E27FC236}">
              <a16:creationId xmlns:a16="http://schemas.microsoft.com/office/drawing/2014/main" id="{D455EAD4-799B-4DBD-8C0A-EA44FDF4EC6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6849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1088</xdr:row>
      <xdr:rowOff>0</xdr:rowOff>
    </xdr:from>
    <xdr:to>
      <xdr:col>2</xdr:col>
      <xdr:colOff>228600</xdr:colOff>
      <xdr:row>1088</xdr:row>
      <xdr:rowOff>228600</xdr:rowOff>
    </xdr:to>
    <xdr:pic>
      <xdr:nvPicPr>
        <xdr:cNvPr id="686" name="Picture 685">
          <a:extLst>
            <a:ext uri="{FF2B5EF4-FFF2-40B4-BE49-F238E27FC236}">
              <a16:creationId xmlns:a16="http://schemas.microsoft.com/office/drawing/2014/main" id="{CF9A2303-D59B-4E59-9B17-AA1E78C27C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7444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1088</xdr:row>
      <xdr:rowOff>0</xdr:rowOff>
    </xdr:from>
    <xdr:to>
      <xdr:col>4</xdr:col>
      <xdr:colOff>228600</xdr:colOff>
      <xdr:row>1088</xdr:row>
      <xdr:rowOff>228600</xdr:rowOff>
    </xdr:to>
    <xdr:pic>
      <xdr:nvPicPr>
        <xdr:cNvPr id="687" name="Picture 686">
          <a:extLst>
            <a:ext uri="{FF2B5EF4-FFF2-40B4-BE49-F238E27FC236}">
              <a16:creationId xmlns:a16="http://schemas.microsoft.com/office/drawing/2014/main" id="{5A04F0DE-6C53-4E25-93A2-CAFC01D360F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7444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1091</xdr:row>
      <xdr:rowOff>0</xdr:rowOff>
    </xdr:from>
    <xdr:to>
      <xdr:col>2</xdr:col>
      <xdr:colOff>228600</xdr:colOff>
      <xdr:row>1091</xdr:row>
      <xdr:rowOff>228600</xdr:rowOff>
    </xdr:to>
    <xdr:pic>
      <xdr:nvPicPr>
        <xdr:cNvPr id="688" name="Picture 687">
          <a:extLst>
            <a:ext uri="{FF2B5EF4-FFF2-40B4-BE49-F238E27FC236}">
              <a16:creationId xmlns:a16="http://schemas.microsoft.com/office/drawing/2014/main" id="{A3E8520B-2AA2-45C0-BDBB-E7D2694B14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8038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1091</xdr:row>
      <xdr:rowOff>0</xdr:rowOff>
    </xdr:from>
    <xdr:to>
      <xdr:col>4</xdr:col>
      <xdr:colOff>228600</xdr:colOff>
      <xdr:row>1091</xdr:row>
      <xdr:rowOff>228600</xdr:rowOff>
    </xdr:to>
    <xdr:pic>
      <xdr:nvPicPr>
        <xdr:cNvPr id="689" name="Picture 688">
          <a:extLst>
            <a:ext uri="{FF2B5EF4-FFF2-40B4-BE49-F238E27FC236}">
              <a16:creationId xmlns:a16="http://schemas.microsoft.com/office/drawing/2014/main" id="{FC523E92-D4D0-4F93-9107-7D1459E2BA4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18038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1094</xdr:row>
      <xdr:rowOff>0</xdr:rowOff>
    </xdr:from>
    <xdr:to>
      <xdr:col>2</xdr:col>
      <xdr:colOff>228600</xdr:colOff>
      <xdr:row>1094</xdr:row>
      <xdr:rowOff>228600</xdr:rowOff>
    </xdr:to>
    <xdr:pic>
      <xdr:nvPicPr>
        <xdr:cNvPr id="690" name="Picture 689">
          <a:extLst>
            <a:ext uri="{FF2B5EF4-FFF2-40B4-BE49-F238E27FC236}">
              <a16:creationId xmlns:a16="http://schemas.microsoft.com/office/drawing/2014/main" id="{B11C6E1C-9D27-4C4C-947C-FAA9D0B31BD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8633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1094</xdr:row>
      <xdr:rowOff>0</xdr:rowOff>
    </xdr:from>
    <xdr:to>
      <xdr:col>4</xdr:col>
      <xdr:colOff>228600</xdr:colOff>
      <xdr:row>1094</xdr:row>
      <xdr:rowOff>228600</xdr:rowOff>
    </xdr:to>
    <xdr:pic>
      <xdr:nvPicPr>
        <xdr:cNvPr id="691" name="Picture 690">
          <a:extLst>
            <a:ext uri="{FF2B5EF4-FFF2-40B4-BE49-F238E27FC236}">
              <a16:creationId xmlns:a16="http://schemas.microsoft.com/office/drawing/2014/main" id="{5923B627-01C5-43F4-A3A7-3E7736A0952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18633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1097</xdr:row>
      <xdr:rowOff>0</xdr:rowOff>
    </xdr:from>
    <xdr:to>
      <xdr:col>2</xdr:col>
      <xdr:colOff>228600</xdr:colOff>
      <xdr:row>1097</xdr:row>
      <xdr:rowOff>228600</xdr:rowOff>
    </xdr:to>
    <xdr:pic>
      <xdr:nvPicPr>
        <xdr:cNvPr id="692" name="Picture 691">
          <a:extLst>
            <a:ext uri="{FF2B5EF4-FFF2-40B4-BE49-F238E27FC236}">
              <a16:creationId xmlns:a16="http://schemas.microsoft.com/office/drawing/2014/main" id="{DBFDAD4B-9664-46CA-A82E-E29D6BED3A2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9227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1097</xdr:row>
      <xdr:rowOff>0</xdr:rowOff>
    </xdr:from>
    <xdr:to>
      <xdr:col>4</xdr:col>
      <xdr:colOff>228600</xdr:colOff>
      <xdr:row>1097</xdr:row>
      <xdr:rowOff>228600</xdr:rowOff>
    </xdr:to>
    <xdr:pic>
      <xdr:nvPicPr>
        <xdr:cNvPr id="693" name="Picture 692">
          <a:extLst>
            <a:ext uri="{FF2B5EF4-FFF2-40B4-BE49-F238E27FC236}">
              <a16:creationId xmlns:a16="http://schemas.microsoft.com/office/drawing/2014/main" id="{24F4F08A-BAB4-46F0-A92F-7B0BF17625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9227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1100</xdr:row>
      <xdr:rowOff>0</xdr:rowOff>
    </xdr:from>
    <xdr:to>
      <xdr:col>2</xdr:col>
      <xdr:colOff>228600</xdr:colOff>
      <xdr:row>1100</xdr:row>
      <xdr:rowOff>228600</xdr:rowOff>
    </xdr:to>
    <xdr:pic>
      <xdr:nvPicPr>
        <xdr:cNvPr id="694" name="Picture 693">
          <a:extLst>
            <a:ext uri="{FF2B5EF4-FFF2-40B4-BE49-F238E27FC236}">
              <a16:creationId xmlns:a16="http://schemas.microsoft.com/office/drawing/2014/main" id="{50839C87-39B8-49E7-B057-5E4757DAE69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19821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1100</xdr:row>
      <xdr:rowOff>0</xdr:rowOff>
    </xdr:from>
    <xdr:to>
      <xdr:col>4</xdr:col>
      <xdr:colOff>228600</xdr:colOff>
      <xdr:row>1100</xdr:row>
      <xdr:rowOff>228600</xdr:rowOff>
    </xdr:to>
    <xdr:pic>
      <xdr:nvPicPr>
        <xdr:cNvPr id="695" name="Picture 694">
          <a:extLst>
            <a:ext uri="{FF2B5EF4-FFF2-40B4-BE49-F238E27FC236}">
              <a16:creationId xmlns:a16="http://schemas.microsoft.com/office/drawing/2014/main" id="{A96B30BD-55BA-47BF-8A6E-45C9F94DDFB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19821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1103</xdr:row>
      <xdr:rowOff>0</xdr:rowOff>
    </xdr:from>
    <xdr:to>
      <xdr:col>2</xdr:col>
      <xdr:colOff>228600</xdr:colOff>
      <xdr:row>1103</xdr:row>
      <xdr:rowOff>228600</xdr:rowOff>
    </xdr:to>
    <xdr:pic>
      <xdr:nvPicPr>
        <xdr:cNvPr id="696" name="Picture 695">
          <a:extLst>
            <a:ext uri="{FF2B5EF4-FFF2-40B4-BE49-F238E27FC236}">
              <a16:creationId xmlns:a16="http://schemas.microsoft.com/office/drawing/2014/main" id="{0B76CC0C-7200-47AF-AFBA-BBD3AFE50A8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0416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228600</xdr:colOff>
      <xdr:row>1103</xdr:row>
      <xdr:rowOff>228600</xdr:rowOff>
    </xdr:to>
    <xdr:pic>
      <xdr:nvPicPr>
        <xdr:cNvPr id="697" name="Picture 696">
          <a:extLst>
            <a:ext uri="{FF2B5EF4-FFF2-40B4-BE49-F238E27FC236}">
              <a16:creationId xmlns:a16="http://schemas.microsoft.com/office/drawing/2014/main" id="{EB10EFB1-DBB6-4912-8CB0-409CA2F7F9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0416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1106</xdr:row>
      <xdr:rowOff>0</xdr:rowOff>
    </xdr:from>
    <xdr:to>
      <xdr:col>2</xdr:col>
      <xdr:colOff>228600</xdr:colOff>
      <xdr:row>1106</xdr:row>
      <xdr:rowOff>228600</xdr:rowOff>
    </xdr:to>
    <xdr:pic>
      <xdr:nvPicPr>
        <xdr:cNvPr id="698" name="Picture 697">
          <a:extLst>
            <a:ext uri="{FF2B5EF4-FFF2-40B4-BE49-F238E27FC236}">
              <a16:creationId xmlns:a16="http://schemas.microsoft.com/office/drawing/2014/main" id="{449D6E10-01A5-462A-A048-36B68A7C9D4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1010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1106</xdr:row>
      <xdr:rowOff>0</xdr:rowOff>
    </xdr:from>
    <xdr:to>
      <xdr:col>4</xdr:col>
      <xdr:colOff>228600</xdr:colOff>
      <xdr:row>1106</xdr:row>
      <xdr:rowOff>228600</xdr:rowOff>
    </xdr:to>
    <xdr:pic>
      <xdr:nvPicPr>
        <xdr:cNvPr id="699" name="Picture 698">
          <a:extLst>
            <a:ext uri="{FF2B5EF4-FFF2-40B4-BE49-F238E27FC236}">
              <a16:creationId xmlns:a16="http://schemas.microsoft.com/office/drawing/2014/main" id="{0BF2C6C1-5347-4EFE-AC1D-865734A4AC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1010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1109</xdr:row>
      <xdr:rowOff>0</xdr:rowOff>
    </xdr:from>
    <xdr:to>
      <xdr:col>2</xdr:col>
      <xdr:colOff>228600</xdr:colOff>
      <xdr:row>1109</xdr:row>
      <xdr:rowOff>228600</xdr:rowOff>
    </xdr:to>
    <xdr:pic>
      <xdr:nvPicPr>
        <xdr:cNvPr id="700" name="Picture 699">
          <a:extLst>
            <a:ext uri="{FF2B5EF4-FFF2-40B4-BE49-F238E27FC236}">
              <a16:creationId xmlns:a16="http://schemas.microsoft.com/office/drawing/2014/main" id="{CFEA19C5-1006-45D0-AA1C-B84F2E0D27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1604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1109</xdr:row>
      <xdr:rowOff>0</xdr:rowOff>
    </xdr:from>
    <xdr:to>
      <xdr:col>4</xdr:col>
      <xdr:colOff>228600</xdr:colOff>
      <xdr:row>1109</xdr:row>
      <xdr:rowOff>228600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id="{69DE5D3A-EBDA-40C7-A28D-AD709EECAD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1604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1112</xdr:row>
      <xdr:rowOff>0</xdr:rowOff>
    </xdr:from>
    <xdr:to>
      <xdr:col>2</xdr:col>
      <xdr:colOff>228600</xdr:colOff>
      <xdr:row>1112</xdr:row>
      <xdr:rowOff>228600</xdr:rowOff>
    </xdr:to>
    <xdr:pic>
      <xdr:nvPicPr>
        <xdr:cNvPr id="702" name="Picture 701">
          <a:extLst>
            <a:ext uri="{FF2B5EF4-FFF2-40B4-BE49-F238E27FC236}">
              <a16:creationId xmlns:a16="http://schemas.microsoft.com/office/drawing/2014/main" id="{9D881E67-E589-4E6D-90BF-EB5E82078A6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2199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1112</xdr:row>
      <xdr:rowOff>0</xdr:rowOff>
    </xdr:from>
    <xdr:to>
      <xdr:col>4</xdr:col>
      <xdr:colOff>228600</xdr:colOff>
      <xdr:row>1112</xdr:row>
      <xdr:rowOff>228600</xdr:rowOff>
    </xdr:to>
    <xdr:pic>
      <xdr:nvPicPr>
        <xdr:cNvPr id="703" name="Picture 702">
          <a:extLst>
            <a:ext uri="{FF2B5EF4-FFF2-40B4-BE49-F238E27FC236}">
              <a16:creationId xmlns:a16="http://schemas.microsoft.com/office/drawing/2014/main" id="{EA31B0F8-44DB-449D-AA8A-A89922510FF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2199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1115</xdr:row>
      <xdr:rowOff>0</xdr:rowOff>
    </xdr:from>
    <xdr:to>
      <xdr:col>2</xdr:col>
      <xdr:colOff>228600</xdr:colOff>
      <xdr:row>1115</xdr:row>
      <xdr:rowOff>228600</xdr:rowOff>
    </xdr:to>
    <xdr:pic>
      <xdr:nvPicPr>
        <xdr:cNvPr id="704" name="Picture 703">
          <a:extLst>
            <a:ext uri="{FF2B5EF4-FFF2-40B4-BE49-F238E27FC236}">
              <a16:creationId xmlns:a16="http://schemas.microsoft.com/office/drawing/2014/main" id="{B268DC74-E3CF-4A0C-BC1F-355A00A4678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2793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1115</xdr:row>
      <xdr:rowOff>0</xdr:rowOff>
    </xdr:from>
    <xdr:to>
      <xdr:col>4</xdr:col>
      <xdr:colOff>228600</xdr:colOff>
      <xdr:row>1115</xdr:row>
      <xdr:rowOff>228600</xdr:rowOff>
    </xdr:to>
    <xdr:pic>
      <xdr:nvPicPr>
        <xdr:cNvPr id="705" name="Picture 704">
          <a:extLst>
            <a:ext uri="{FF2B5EF4-FFF2-40B4-BE49-F238E27FC236}">
              <a16:creationId xmlns:a16="http://schemas.microsoft.com/office/drawing/2014/main" id="{D69E2BE3-C1CA-40D1-B8AA-C5201319EBA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2793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1118</xdr:row>
      <xdr:rowOff>0</xdr:rowOff>
    </xdr:from>
    <xdr:to>
      <xdr:col>2</xdr:col>
      <xdr:colOff>228600</xdr:colOff>
      <xdr:row>1118</xdr:row>
      <xdr:rowOff>228600</xdr:rowOff>
    </xdr:to>
    <xdr:pic>
      <xdr:nvPicPr>
        <xdr:cNvPr id="706" name="Picture 705">
          <a:extLst>
            <a:ext uri="{FF2B5EF4-FFF2-40B4-BE49-F238E27FC236}">
              <a16:creationId xmlns:a16="http://schemas.microsoft.com/office/drawing/2014/main" id="{CC9923BF-6EDA-4C0F-A020-9D85015341A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3387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1118</xdr:row>
      <xdr:rowOff>0</xdr:rowOff>
    </xdr:from>
    <xdr:to>
      <xdr:col>4</xdr:col>
      <xdr:colOff>228600</xdr:colOff>
      <xdr:row>1118</xdr:row>
      <xdr:rowOff>228600</xdr:rowOff>
    </xdr:to>
    <xdr:pic>
      <xdr:nvPicPr>
        <xdr:cNvPr id="707" name="Picture 706">
          <a:extLst>
            <a:ext uri="{FF2B5EF4-FFF2-40B4-BE49-F238E27FC236}">
              <a16:creationId xmlns:a16="http://schemas.microsoft.com/office/drawing/2014/main" id="{CF9F758C-3014-4356-A6A2-5AA3CD8A534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3387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1121</xdr:row>
      <xdr:rowOff>0</xdr:rowOff>
    </xdr:from>
    <xdr:to>
      <xdr:col>2</xdr:col>
      <xdr:colOff>228600</xdr:colOff>
      <xdr:row>1121</xdr:row>
      <xdr:rowOff>228600</xdr:rowOff>
    </xdr:to>
    <xdr:pic>
      <xdr:nvPicPr>
        <xdr:cNvPr id="708" name="Picture 707">
          <a:extLst>
            <a:ext uri="{FF2B5EF4-FFF2-40B4-BE49-F238E27FC236}">
              <a16:creationId xmlns:a16="http://schemas.microsoft.com/office/drawing/2014/main" id="{69CEDF40-11BC-4DBE-A5B2-6899BD0E9AE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3982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1121</xdr:row>
      <xdr:rowOff>0</xdr:rowOff>
    </xdr:from>
    <xdr:to>
      <xdr:col>4</xdr:col>
      <xdr:colOff>228600</xdr:colOff>
      <xdr:row>1121</xdr:row>
      <xdr:rowOff>228600</xdr:rowOff>
    </xdr:to>
    <xdr:pic>
      <xdr:nvPicPr>
        <xdr:cNvPr id="709" name="Picture 708">
          <a:extLst>
            <a:ext uri="{FF2B5EF4-FFF2-40B4-BE49-F238E27FC236}">
              <a16:creationId xmlns:a16="http://schemas.microsoft.com/office/drawing/2014/main" id="{0F185EE7-FD7A-4EC7-BD52-0F8FA4AC3E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3982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1124</xdr:row>
      <xdr:rowOff>0</xdr:rowOff>
    </xdr:from>
    <xdr:to>
      <xdr:col>2</xdr:col>
      <xdr:colOff>228600</xdr:colOff>
      <xdr:row>1124</xdr:row>
      <xdr:rowOff>228600</xdr:rowOff>
    </xdr:to>
    <xdr:pic>
      <xdr:nvPicPr>
        <xdr:cNvPr id="710" name="Picture 709">
          <a:extLst>
            <a:ext uri="{FF2B5EF4-FFF2-40B4-BE49-F238E27FC236}">
              <a16:creationId xmlns:a16="http://schemas.microsoft.com/office/drawing/2014/main" id="{FCAFE92E-CAF5-4B74-B1A2-A28E339FC2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4576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1124</xdr:row>
      <xdr:rowOff>0</xdr:rowOff>
    </xdr:from>
    <xdr:to>
      <xdr:col>4</xdr:col>
      <xdr:colOff>228600</xdr:colOff>
      <xdr:row>1124</xdr:row>
      <xdr:rowOff>228600</xdr:rowOff>
    </xdr:to>
    <xdr:pic>
      <xdr:nvPicPr>
        <xdr:cNvPr id="711" name="Picture 710">
          <a:extLst>
            <a:ext uri="{FF2B5EF4-FFF2-40B4-BE49-F238E27FC236}">
              <a16:creationId xmlns:a16="http://schemas.microsoft.com/office/drawing/2014/main" id="{E31234DE-5CB1-46A8-A73E-A8DBFD2A065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4576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1127</xdr:row>
      <xdr:rowOff>0</xdr:rowOff>
    </xdr:from>
    <xdr:to>
      <xdr:col>2</xdr:col>
      <xdr:colOff>228600</xdr:colOff>
      <xdr:row>1127</xdr:row>
      <xdr:rowOff>228600</xdr:rowOff>
    </xdr:to>
    <xdr:pic>
      <xdr:nvPicPr>
        <xdr:cNvPr id="712" name="Picture 711">
          <a:extLst>
            <a:ext uri="{FF2B5EF4-FFF2-40B4-BE49-F238E27FC236}">
              <a16:creationId xmlns:a16="http://schemas.microsoft.com/office/drawing/2014/main" id="{714A75B9-FF27-4BB6-B9EB-78C40F89ED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5171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1127</xdr:row>
      <xdr:rowOff>0</xdr:rowOff>
    </xdr:from>
    <xdr:to>
      <xdr:col>4</xdr:col>
      <xdr:colOff>228600</xdr:colOff>
      <xdr:row>1127</xdr:row>
      <xdr:rowOff>228600</xdr:rowOff>
    </xdr:to>
    <xdr:pic>
      <xdr:nvPicPr>
        <xdr:cNvPr id="713" name="Picture 712">
          <a:extLst>
            <a:ext uri="{FF2B5EF4-FFF2-40B4-BE49-F238E27FC236}">
              <a16:creationId xmlns:a16="http://schemas.microsoft.com/office/drawing/2014/main" id="{BD630E97-65B0-491F-971F-0BCD5959B0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5171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1130</xdr:row>
      <xdr:rowOff>0</xdr:rowOff>
    </xdr:from>
    <xdr:to>
      <xdr:col>2</xdr:col>
      <xdr:colOff>228600</xdr:colOff>
      <xdr:row>1130</xdr:row>
      <xdr:rowOff>228600</xdr:rowOff>
    </xdr:to>
    <xdr:pic>
      <xdr:nvPicPr>
        <xdr:cNvPr id="714" name="Picture 713">
          <a:extLst>
            <a:ext uri="{FF2B5EF4-FFF2-40B4-BE49-F238E27FC236}">
              <a16:creationId xmlns:a16="http://schemas.microsoft.com/office/drawing/2014/main" id="{F46D0343-7BD6-4A5D-AF9B-17E996F1D44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5765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1130</xdr:row>
      <xdr:rowOff>0</xdr:rowOff>
    </xdr:from>
    <xdr:to>
      <xdr:col>4</xdr:col>
      <xdr:colOff>228600</xdr:colOff>
      <xdr:row>1130</xdr:row>
      <xdr:rowOff>228600</xdr:rowOff>
    </xdr:to>
    <xdr:pic>
      <xdr:nvPicPr>
        <xdr:cNvPr id="715" name="Picture 714">
          <a:extLst>
            <a:ext uri="{FF2B5EF4-FFF2-40B4-BE49-F238E27FC236}">
              <a16:creationId xmlns:a16="http://schemas.microsoft.com/office/drawing/2014/main" id="{37D2AC13-36A4-4D8F-B5C3-6BE3A50ABC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5765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1133</xdr:row>
      <xdr:rowOff>0</xdr:rowOff>
    </xdr:from>
    <xdr:to>
      <xdr:col>2</xdr:col>
      <xdr:colOff>228600</xdr:colOff>
      <xdr:row>1133</xdr:row>
      <xdr:rowOff>228600</xdr:rowOff>
    </xdr:to>
    <xdr:pic>
      <xdr:nvPicPr>
        <xdr:cNvPr id="716" name="Picture 715">
          <a:extLst>
            <a:ext uri="{FF2B5EF4-FFF2-40B4-BE49-F238E27FC236}">
              <a16:creationId xmlns:a16="http://schemas.microsoft.com/office/drawing/2014/main" id="{50123DB3-3CEF-4713-8C17-1DA109CF269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6359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1133</xdr:row>
      <xdr:rowOff>0</xdr:rowOff>
    </xdr:from>
    <xdr:to>
      <xdr:col>4</xdr:col>
      <xdr:colOff>228600</xdr:colOff>
      <xdr:row>1133</xdr:row>
      <xdr:rowOff>228600</xdr:rowOff>
    </xdr:to>
    <xdr:pic>
      <xdr:nvPicPr>
        <xdr:cNvPr id="717" name="Picture 716">
          <a:extLst>
            <a:ext uri="{FF2B5EF4-FFF2-40B4-BE49-F238E27FC236}">
              <a16:creationId xmlns:a16="http://schemas.microsoft.com/office/drawing/2014/main" id="{1ACFE495-503B-4E16-B8F0-874439D9D21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6359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1136</xdr:row>
      <xdr:rowOff>0</xdr:rowOff>
    </xdr:from>
    <xdr:to>
      <xdr:col>2</xdr:col>
      <xdr:colOff>228600</xdr:colOff>
      <xdr:row>1136</xdr:row>
      <xdr:rowOff>228600</xdr:rowOff>
    </xdr:to>
    <xdr:pic>
      <xdr:nvPicPr>
        <xdr:cNvPr id="718" name="Picture 717">
          <a:extLst>
            <a:ext uri="{FF2B5EF4-FFF2-40B4-BE49-F238E27FC236}">
              <a16:creationId xmlns:a16="http://schemas.microsoft.com/office/drawing/2014/main" id="{CE8B18BB-EA1C-4EB9-B20F-62391FCB0A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6954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1136</xdr:row>
      <xdr:rowOff>0</xdr:rowOff>
    </xdr:from>
    <xdr:to>
      <xdr:col>4</xdr:col>
      <xdr:colOff>228600</xdr:colOff>
      <xdr:row>1136</xdr:row>
      <xdr:rowOff>228600</xdr:rowOff>
    </xdr:to>
    <xdr:pic>
      <xdr:nvPicPr>
        <xdr:cNvPr id="719" name="Picture 718">
          <a:extLst>
            <a:ext uri="{FF2B5EF4-FFF2-40B4-BE49-F238E27FC236}">
              <a16:creationId xmlns:a16="http://schemas.microsoft.com/office/drawing/2014/main" id="{8CEC8518-817A-40A1-839A-5CE143A13C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6954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1139</xdr:row>
      <xdr:rowOff>0</xdr:rowOff>
    </xdr:from>
    <xdr:to>
      <xdr:col>2</xdr:col>
      <xdr:colOff>228600</xdr:colOff>
      <xdr:row>1139</xdr:row>
      <xdr:rowOff>228600</xdr:rowOff>
    </xdr:to>
    <xdr:pic>
      <xdr:nvPicPr>
        <xdr:cNvPr id="720" name="Picture 719">
          <a:extLst>
            <a:ext uri="{FF2B5EF4-FFF2-40B4-BE49-F238E27FC236}">
              <a16:creationId xmlns:a16="http://schemas.microsoft.com/office/drawing/2014/main" id="{99A11BFC-965B-4DB7-9B4C-7702AEB15F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7548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1139</xdr:row>
      <xdr:rowOff>0</xdr:rowOff>
    </xdr:from>
    <xdr:to>
      <xdr:col>4</xdr:col>
      <xdr:colOff>228600</xdr:colOff>
      <xdr:row>1139</xdr:row>
      <xdr:rowOff>228600</xdr:rowOff>
    </xdr:to>
    <xdr:pic>
      <xdr:nvPicPr>
        <xdr:cNvPr id="721" name="Picture 720">
          <a:extLst>
            <a:ext uri="{FF2B5EF4-FFF2-40B4-BE49-F238E27FC236}">
              <a16:creationId xmlns:a16="http://schemas.microsoft.com/office/drawing/2014/main" id="{1E6BE6B6-4C9F-4D8A-84FE-E7AFC084DB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7548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1142</xdr:row>
      <xdr:rowOff>0</xdr:rowOff>
    </xdr:from>
    <xdr:to>
      <xdr:col>2</xdr:col>
      <xdr:colOff>228600</xdr:colOff>
      <xdr:row>1142</xdr:row>
      <xdr:rowOff>228600</xdr:rowOff>
    </xdr:to>
    <xdr:pic>
      <xdr:nvPicPr>
        <xdr:cNvPr id="722" name="Picture 721">
          <a:extLst>
            <a:ext uri="{FF2B5EF4-FFF2-40B4-BE49-F238E27FC236}">
              <a16:creationId xmlns:a16="http://schemas.microsoft.com/office/drawing/2014/main" id="{F4EB87FA-6BF0-4BC0-AD5F-78B55710976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8142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1142</xdr:row>
      <xdr:rowOff>0</xdr:rowOff>
    </xdr:from>
    <xdr:to>
      <xdr:col>4</xdr:col>
      <xdr:colOff>228600</xdr:colOff>
      <xdr:row>1142</xdr:row>
      <xdr:rowOff>228600</xdr:rowOff>
    </xdr:to>
    <xdr:pic>
      <xdr:nvPicPr>
        <xdr:cNvPr id="723" name="Picture 722">
          <a:extLst>
            <a:ext uri="{FF2B5EF4-FFF2-40B4-BE49-F238E27FC236}">
              <a16:creationId xmlns:a16="http://schemas.microsoft.com/office/drawing/2014/main" id="{EB33DBD9-3CC5-40F0-9489-D2395FF9F82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8142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1145</xdr:row>
      <xdr:rowOff>0</xdr:rowOff>
    </xdr:from>
    <xdr:to>
      <xdr:col>2</xdr:col>
      <xdr:colOff>228600</xdr:colOff>
      <xdr:row>1145</xdr:row>
      <xdr:rowOff>228600</xdr:rowOff>
    </xdr:to>
    <xdr:pic>
      <xdr:nvPicPr>
        <xdr:cNvPr id="724" name="Picture 723">
          <a:extLst>
            <a:ext uri="{FF2B5EF4-FFF2-40B4-BE49-F238E27FC236}">
              <a16:creationId xmlns:a16="http://schemas.microsoft.com/office/drawing/2014/main" id="{CD1EAD0E-BEFC-4A12-82CB-F540296CA1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8737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1145</xdr:row>
      <xdr:rowOff>0</xdr:rowOff>
    </xdr:from>
    <xdr:to>
      <xdr:col>4</xdr:col>
      <xdr:colOff>228600</xdr:colOff>
      <xdr:row>1145</xdr:row>
      <xdr:rowOff>228600</xdr:rowOff>
    </xdr:to>
    <xdr:pic>
      <xdr:nvPicPr>
        <xdr:cNvPr id="725" name="Picture 724">
          <a:extLst>
            <a:ext uri="{FF2B5EF4-FFF2-40B4-BE49-F238E27FC236}">
              <a16:creationId xmlns:a16="http://schemas.microsoft.com/office/drawing/2014/main" id="{6E16692E-B9D1-4839-B35A-4592376E0D0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8737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1148</xdr:row>
      <xdr:rowOff>0</xdr:rowOff>
    </xdr:from>
    <xdr:to>
      <xdr:col>2</xdr:col>
      <xdr:colOff>228600</xdr:colOff>
      <xdr:row>1148</xdr:row>
      <xdr:rowOff>228600</xdr:rowOff>
    </xdr:to>
    <xdr:pic>
      <xdr:nvPicPr>
        <xdr:cNvPr id="726" name="Picture 725">
          <a:extLst>
            <a:ext uri="{FF2B5EF4-FFF2-40B4-BE49-F238E27FC236}">
              <a16:creationId xmlns:a16="http://schemas.microsoft.com/office/drawing/2014/main" id="{EC4EF853-AFAC-4D7F-AD05-E9FE102482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9331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1148</xdr:row>
      <xdr:rowOff>0</xdr:rowOff>
    </xdr:from>
    <xdr:to>
      <xdr:col>4</xdr:col>
      <xdr:colOff>228600</xdr:colOff>
      <xdr:row>1148</xdr:row>
      <xdr:rowOff>228600</xdr:rowOff>
    </xdr:to>
    <xdr:pic>
      <xdr:nvPicPr>
        <xdr:cNvPr id="727" name="Picture 726">
          <a:extLst>
            <a:ext uri="{FF2B5EF4-FFF2-40B4-BE49-F238E27FC236}">
              <a16:creationId xmlns:a16="http://schemas.microsoft.com/office/drawing/2014/main" id="{D787593E-971B-4573-A1EE-97A08D40AE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9331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1151</xdr:row>
      <xdr:rowOff>0</xdr:rowOff>
    </xdr:from>
    <xdr:to>
      <xdr:col>2</xdr:col>
      <xdr:colOff>228600</xdr:colOff>
      <xdr:row>1151</xdr:row>
      <xdr:rowOff>228600</xdr:rowOff>
    </xdr:to>
    <xdr:pic>
      <xdr:nvPicPr>
        <xdr:cNvPr id="728" name="Picture 727">
          <a:extLst>
            <a:ext uri="{FF2B5EF4-FFF2-40B4-BE49-F238E27FC236}">
              <a16:creationId xmlns:a16="http://schemas.microsoft.com/office/drawing/2014/main" id="{384C57D7-2DFB-40B8-9532-6D587BC3842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29925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1151</xdr:row>
      <xdr:rowOff>0</xdr:rowOff>
    </xdr:from>
    <xdr:to>
      <xdr:col>4</xdr:col>
      <xdr:colOff>228600</xdr:colOff>
      <xdr:row>1151</xdr:row>
      <xdr:rowOff>228600</xdr:rowOff>
    </xdr:to>
    <xdr:pic>
      <xdr:nvPicPr>
        <xdr:cNvPr id="729" name="Picture 728">
          <a:extLst>
            <a:ext uri="{FF2B5EF4-FFF2-40B4-BE49-F238E27FC236}">
              <a16:creationId xmlns:a16="http://schemas.microsoft.com/office/drawing/2014/main" id="{FE963E83-7C87-4E33-A432-50105C4315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29925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1154</xdr:row>
      <xdr:rowOff>0</xdr:rowOff>
    </xdr:from>
    <xdr:to>
      <xdr:col>2</xdr:col>
      <xdr:colOff>228600</xdr:colOff>
      <xdr:row>1154</xdr:row>
      <xdr:rowOff>228600</xdr:rowOff>
    </xdr:to>
    <xdr:pic>
      <xdr:nvPicPr>
        <xdr:cNvPr id="730" name="Picture 729">
          <a:extLst>
            <a:ext uri="{FF2B5EF4-FFF2-40B4-BE49-F238E27FC236}">
              <a16:creationId xmlns:a16="http://schemas.microsoft.com/office/drawing/2014/main" id="{6DB196DD-7889-4215-AB0A-5B4895A25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0520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1154</xdr:row>
      <xdr:rowOff>0</xdr:rowOff>
    </xdr:from>
    <xdr:to>
      <xdr:col>4</xdr:col>
      <xdr:colOff>228600</xdr:colOff>
      <xdr:row>1154</xdr:row>
      <xdr:rowOff>228600</xdr:rowOff>
    </xdr:to>
    <xdr:pic>
      <xdr:nvPicPr>
        <xdr:cNvPr id="731" name="Picture 730">
          <a:extLst>
            <a:ext uri="{FF2B5EF4-FFF2-40B4-BE49-F238E27FC236}">
              <a16:creationId xmlns:a16="http://schemas.microsoft.com/office/drawing/2014/main" id="{C97AB154-6B28-4D01-8361-A84F7436B31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0520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1157</xdr:row>
      <xdr:rowOff>0</xdr:rowOff>
    </xdr:from>
    <xdr:to>
      <xdr:col>2</xdr:col>
      <xdr:colOff>228600</xdr:colOff>
      <xdr:row>1157</xdr:row>
      <xdr:rowOff>228600</xdr:rowOff>
    </xdr:to>
    <xdr:pic>
      <xdr:nvPicPr>
        <xdr:cNvPr id="732" name="Picture 731">
          <a:extLst>
            <a:ext uri="{FF2B5EF4-FFF2-40B4-BE49-F238E27FC236}">
              <a16:creationId xmlns:a16="http://schemas.microsoft.com/office/drawing/2014/main" id="{369FDD3C-4B1C-4A6C-BE6B-9181DECCDD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1114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1157</xdr:row>
      <xdr:rowOff>0</xdr:rowOff>
    </xdr:from>
    <xdr:to>
      <xdr:col>4</xdr:col>
      <xdr:colOff>228600</xdr:colOff>
      <xdr:row>1157</xdr:row>
      <xdr:rowOff>228600</xdr:rowOff>
    </xdr:to>
    <xdr:pic>
      <xdr:nvPicPr>
        <xdr:cNvPr id="733" name="Picture 732">
          <a:extLst>
            <a:ext uri="{FF2B5EF4-FFF2-40B4-BE49-F238E27FC236}">
              <a16:creationId xmlns:a16="http://schemas.microsoft.com/office/drawing/2014/main" id="{5387A682-4D02-48E5-BFC8-3A61186FB68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1114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1160</xdr:row>
      <xdr:rowOff>0</xdr:rowOff>
    </xdr:from>
    <xdr:to>
      <xdr:col>2</xdr:col>
      <xdr:colOff>228600</xdr:colOff>
      <xdr:row>1160</xdr:row>
      <xdr:rowOff>228600</xdr:rowOff>
    </xdr:to>
    <xdr:pic>
      <xdr:nvPicPr>
        <xdr:cNvPr id="734" name="Picture 733">
          <a:extLst>
            <a:ext uri="{FF2B5EF4-FFF2-40B4-BE49-F238E27FC236}">
              <a16:creationId xmlns:a16="http://schemas.microsoft.com/office/drawing/2014/main" id="{E47031F5-411A-4925-A169-E8F26726F89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1708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1160</xdr:row>
      <xdr:rowOff>0</xdr:rowOff>
    </xdr:from>
    <xdr:to>
      <xdr:col>4</xdr:col>
      <xdr:colOff>228600</xdr:colOff>
      <xdr:row>1160</xdr:row>
      <xdr:rowOff>228600</xdr:rowOff>
    </xdr:to>
    <xdr:pic>
      <xdr:nvPicPr>
        <xdr:cNvPr id="735" name="Picture 734">
          <a:extLst>
            <a:ext uri="{FF2B5EF4-FFF2-40B4-BE49-F238E27FC236}">
              <a16:creationId xmlns:a16="http://schemas.microsoft.com/office/drawing/2014/main" id="{0A256892-FDE1-4947-AFB5-F7ABC1BB769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1708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1163</xdr:row>
      <xdr:rowOff>0</xdr:rowOff>
    </xdr:from>
    <xdr:to>
      <xdr:col>2</xdr:col>
      <xdr:colOff>228600</xdr:colOff>
      <xdr:row>1163</xdr:row>
      <xdr:rowOff>228600</xdr:rowOff>
    </xdr:to>
    <xdr:pic>
      <xdr:nvPicPr>
        <xdr:cNvPr id="736" name="Picture 735">
          <a:extLst>
            <a:ext uri="{FF2B5EF4-FFF2-40B4-BE49-F238E27FC236}">
              <a16:creationId xmlns:a16="http://schemas.microsoft.com/office/drawing/2014/main" id="{0E4DF649-9A1B-4A81-9029-CE595C7D826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2303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1163</xdr:row>
      <xdr:rowOff>0</xdr:rowOff>
    </xdr:from>
    <xdr:to>
      <xdr:col>4</xdr:col>
      <xdr:colOff>228600</xdr:colOff>
      <xdr:row>1163</xdr:row>
      <xdr:rowOff>228600</xdr:rowOff>
    </xdr:to>
    <xdr:pic>
      <xdr:nvPicPr>
        <xdr:cNvPr id="737" name="Picture 736">
          <a:extLst>
            <a:ext uri="{FF2B5EF4-FFF2-40B4-BE49-F238E27FC236}">
              <a16:creationId xmlns:a16="http://schemas.microsoft.com/office/drawing/2014/main" id="{21B477F3-E165-427F-912C-C9DE2BC98E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2303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1166</xdr:row>
      <xdr:rowOff>0</xdr:rowOff>
    </xdr:from>
    <xdr:to>
      <xdr:col>2</xdr:col>
      <xdr:colOff>228600</xdr:colOff>
      <xdr:row>1166</xdr:row>
      <xdr:rowOff>228600</xdr:rowOff>
    </xdr:to>
    <xdr:pic>
      <xdr:nvPicPr>
        <xdr:cNvPr id="738" name="Picture 737">
          <a:extLst>
            <a:ext uri="{FF2B5EF4-FFF2-40B4-BE49-F238E27FC236}">
              <a16:creationId xmlns:a16="http://schemas.microsoft.com/office/drawing/2014/main" id="{D88D4486-E1B5-44FB-8C03-562E6FF52B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2897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1166</xdr:row>
      <xdr:rowOff>0</xdr:rowOff>
    </xdr:from>
    <xdr:to>
      <xdr:col>4</xdr:col>
      <xdr:colOff>228600</xdr:colOff>
      <xdr:row>1166</xdr:row>
      <xdr:rowOff>228600</xdr:rowOff>
    </xdr:to>
    <xdr:pic>
      <xdr:nvPicPr>
        <xdr:cNvPr id="739" name="Picture 738">
          <a:extLst>
            <a:ext uri="{FF2B5EF4-FFF2-40B4-BE49-F238E27FC236}">
              <a16:creationId xmlns:a16="http://schemas.microsoft.com/office/drawing/2014/main" id="{DF9FAF65-8F46-470F-BD18-6947393D911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2897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1169</xdr:row>
      <xdr:rowOff>0</xdr:rowOff>
    </xdr:from>
    <xdr:to>
      <xdr:col>2</xdr:col>
      <xdr:colOff>228600</xdr:colOff>
      <xdr:row>1169</xdr:row>
      <xdr:rowOff>228600</xdr:rowOff>
    </xdr:to>
    <xdr:pic>
      <xdr:nvPicPr>
        <xdr:cNvPr id="740" name="Picture 739">
          <a:extLst>
            <a:ext uri="{FF2B5EF4-FFF2-40B4-BE49-F238E27FC236}">
              <a16:creationId xmlns:a16="http://schemas.microsoft.com/office/drawing/2014/main" id="{38FAE552-8F72-4A6B-8042-CF3C9EF137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3492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1169</xdr:row>
      <xdr:rowOff>0</xdr:rowOff>
    </xdr:from>
    <xdr:to>
      <xdr:col>4</xdr:col>
      <xdr:colOff>228600</xdr:colOff>
      <xdr:row>1169</xdr:row>
      <xdr:rowOff>228600</xdr:rowOff>
    </xdr:to>
    <xdr:pic>
      <xdr:nvPicPr>
        <xdr:cNvPr id="741" name="Picture 740">
          <a:extLst>
            <a:ext uri="{FF2B5EF4-FFF2-40B4-BE49-F238E27FC236}">
              <a16:creationId xmlns:a16="http://schemas.microsoft.com/office/drawing/2014/main" id="{D80E4763-4420-46F0-A55D-D9CA5246B19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3492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1172</xdr:row>
      <xdr:rowOff>0</xdr:rowOff>
    </xdr:from>
    <xdr:to>
      <xdr:col>2</xdr:col>
      <xdr:colOff>228600</xdr:colOff>
      <xdr:row>1172</xdr:row>
      <xdr:rowOff>228600</xdr:rowOff>
    </xdr:to>
    <xdr:pic>
      <xdr:nvPicPr>
        <xdr:cNvPr id="742" name="Picture 741">
          <a:extLst>
            <a:ext uri="{FF2B5EF4-FFF2-40B4-BE49-F238E27FC236}">
              <a16:creationId xmlns:a16="http://schemas.microsoft.com/office/drawing/2014/main" id="{62F1A146-52B7-43D5-8A6B-2BFBA5897B8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4086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1172</xdr:row>
      <xdr:rowOff>0</xdr:rowOff>
    </xdr:from>
    <xdr:to>
      <xdr:col>4</xdr:col>
      <xdr:colOff>228600</xdr:colOff>
      <xdr:row>1172</xdr:row>
      <xdr:rowOff>228600</xdr:rowOff>
    </xdr:to>
    <xdr:pic>
      <xdr:nvPicPr>
        <xdr:cNvPr id="743" name="Picture 742">
          <a:extLst>
            <a:ext uri="{FF2B5EF4-FFF2-40B4-BE49-F238E27FC236}">
              <a16:creationId xmlns:a16="http://schemas.microsoft.com/office/drawing/2014/main" id="{2B468233-1DF7-4AB8-BB2C-9EB3070833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4086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1175</xdr:row>
      <xdr:rowOff>0</xdr:rowOff>
    </xdr:from>
    <xdr:to>
      <xdr:col>2</xdr:col>
      <xdr:colOff>228600</xdr:colOff>
      <xdr:row>1175</xdr:row>
      <xdr:rowOff>228600</xdr:rowOff>
    </xdr:to>
    <xdr:pic>
      <xdr:nvPicPr>
        <xdr:cNvPr id="744" name="Picture 743">
          <a:extLst>
            <a:ext uri="{FF2B5EF4-FFF2-40B4-BE49-F238E27FC236}">
              <a16:creationId xmlns:a16="http://schemas.microsoft.com/office/drawing/2014/main" id="{EC8E2723-01C1-44CE-BBD5-A076D710235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4680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1175</xdr:row>
      <xdr:rowOff>0</xdr:rowOff>
    </xdr:from>
    <xdr:to>
      <xdr:col>4</xdr:col>
      <xdr:colOff>228600</xdr:colOff>
      <xdr:row>1175</xdr:row>
      <xdr:rowOff>228600</xdr:rowOff>
    </xdr:to>
    <xdr:pic>
      <xdr:nvPicPr>
        <xdr:cNvPr id="745" name="Picture 744">
          <a:extLst>
            <a:ext uri="{FF2B5EF4-FFF2-40B4-BE49-F238E27FC236}">
              <a16:creationId xmlns:a16="http://schemas.microsoft.com/office/drawing/2014/main" id="{7776971E-4378-4669-A2DE-B3F7D61F119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4680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1178</xdr:row>
      <xdr:rowOff>0</xdr:rowOff>
    </xdr:from>
    <xdr:to>
      <xdr:col>2</xdr:col>
      <xdr:colOff>228600</xdr:colOff>
      <xdr:row>1178</xdr:row>
      <xdr:rowOff>228600</xdr:rowOff>
    </xdr:to>
    <xdr:pic>
      <xdr:nvPicPr>
        <xdr:cNvPr id="746" name="Picture 745">
          <a:extLst>
            <a:ext uri="{FF2B5EF4-FFF2-40B4-BE49-F238E27FC236}">
              <a16:creationId xmlns:a16="http://schemas.microsoft.com/office/drawing/2014/main" id="{BE8B20F2-624D-49B5-BAFC-CC2C1EC757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5275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1178</xdr:row>
      <xdr:rowOff>0</xdr:rowOff>
    </xdr:from>
    <xdr:to>
      <xdr:col>4</xdr:col>
      <xdr:colOff>228600</xdr:colOff>
      <xdr:row>1178</xdr:row>
      <xdr:rowOff>228600</xdr:rowOff>
    </xdr:to>
    <xdr:pic>
      <xdr:nvPicPr>
        <xdr:cNvPr id="747" name="Picture 746">
          <a:extLst>
            <a:ext uri="{FF2B5EF4-FFF2-40B4-BE49-F238E27FC236}">
              <a16:creationId xmlns:a16="http://schemas.microsoft.com/office/drawing/2014/main" id="{4A7519A5-BCC3-416C-ADE5-BA19C062C6C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5275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1181</xdr:row>
      <xdr:rowOff>0</xdr:rowOff>
    </xdr:from>
    <xdr:to>
      <xdr:col>2</xdr:col>
      <xdr:colOff>228600</xdr:colOff>
      <xdr:row>1181</xdr:row>
      <xdr:rowOff>228600</xdr:rowOff>
    </xdr:to>
    <xdr:pic>
      <xdr:nvPicPr>
        <xdr:cNvPr id="748" name="Picture 747">
          <a:extLst>
            <a:ext uri="{FF2B5EF4-FFF2-40B4-BE49-F238E27FC236}">
              <a16:creationId xmlns:a16="http://schemas.microsoft.com/office/drawing/2014/main" id="{A2B0123D-F056-41F5-B1F3-3EC030BA03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5869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1181</xdr:row>
      <xdr:rowOff>0</xdr:rowOff>
    </xdr:from>
    <xdr:to>
      <xdr:col>4</xdr:col>
      <xdr:colOff>228600</xdr:colOff>
      <xdr:row>1181</xdr:row>
      <xdr:rowOff>228600</xdr:rowOff>
    </xdr:to>
    <xdr:pic>
      <xdr:nvPicPr>
        <xdr:cNvPr id="749" name="Picture 748">
          <a:extLst>
            <a:ext uri="{FF2B5EF4-FFF2-40B4-BE49-F238E27FC236}">
              <a16:creationId xmlns:a16="http://schemas.microsoft.com/office/drawing/2014/main" id="{C9084FF8-5FA8-4DBC-85D7-DA1B0C0ADFA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5869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1184</xdr:row>
      <xdr:rowOff>0</xdr:rowOff>
    </xdr:from>
    <xdr:to>
      <xdr:col>2</xdr:col>
      <xdr:colOff>228600</xdr:colOff>
      <xdr:row>1184</xdr:row>
      <xdr:rowOff>228600</xdr:rowOff>
    </xdr:to>
    <xdr:pic>
      <xdr:nvPicPr>
        <xdr:cNvPr id="750" name="Picture 749">
          <a:extLst>
            <a:ext uri="{FF2B5EF4-FFF2-40B4-BE49-F238E27FC236}">
              <a16:creationId xmlns:a16="http://schemas.microsoft.com/office/drawing/2014/main" id="{4F44550B-427D-4D45-A8EE-BF95C0F479F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6463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1184</xdr:row>
      <xdr:rowOff>0</xdr:rowOff>
    </xdr:from>
    <xdr:to>
      <xdr:col>4</xdr:col>
      <xdr:colOff>228600</xdr:colOff>
      <xdr:row>1184</xdr:row>
      <xdr:rowOff>228600</xdr:rowOff>
    </xdr:to>
    <xdr:pic>
      <xdr:nvPicPr>
        <xdr:cNvPr id="751" name="Picture 750">
          <a:extLst>
            <a:ext uri="{FF2B5EF4-FFF2-40B4-BE49-F238E27FC236}">
              <a16:creationId xmlns:a16="http://schemas.microsoft.com/office/drawing/2014/main" id="{3F385CF3-529A-4064-AAA7-216D08D3EB8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6463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1187</xdr:row>
      <xdr:rowOff>0</xdr:rowOff>
    </xdr:from>
    <xdr:to>
      <xdr:col>2</xdr:col>
      <xdr:colOff>228600</xdr:colOff>
      <xdr:row>1187</xdr:row>
      <xdr:rowOff>228600</xdr:rowOff>
    </xdr:to>
    <xdr:pic>
      <xdr:nvPicPr>
        <xdr:cNvPr id="752" name="Picture 751">
          <a:extLst>
            <a:ext uri="{FF2B5EF4-FFF2-40B4-BE49-F238E27FC236}">
              <a16:creationId xmlns:a16="http://schemas.microsoft.com/office/drawing/2014/main" id="{5129074E-459B-4F89-A769-643715D34EB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7058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1187</xdr:row>
      <xdr:rowOff>0</xdr:rowOff>
    </xdr:from>
    <xdr:to>
      <xdr:col>4</xdr:col>
      <xdr:colOff>228600</xdr:colOff>
      <xdr:row>1187</xdr:row>
      <xdr:rowOff>228600</xdr:rowOff>
    </xdr:to>
    <xdr:pic>
      <xdr:nvPicPr>
        <xdr:cNvPr id="753" name="Picture 752">
          <a:extLst>
            <a:ext uri="{FF2B5EF4-FFF2-40B4-BE49-F238E27FC236}">
              <a16:creationId xmlns:a16="http://schemas.microsoft.com/office/drawing/2014/main" id="{6164CF83-0216-4245-A0F2-140C9F9C036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7058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1190</xdr:row>
      <xdr:rowOff>0</xdr:rowOff>
    </xdr:from>
    <xdr:to>
      <xdr:col>2</xdr:col>
      <xdr:colOff>228600</xdr:colOff>
      <xdr:row>1190</xdr:row>
      <xdr:rowOff>228600</xdr:rowOff>
    </xdr:to>
    <xdr:pic>
      <xdr:nvPicPr>
        <xdr:cNvPr id="754" name="Picture 753">
          <a:extLst>
            <a:ext uri="{FF2B5EF4-FFF2-40B4-BE49-F238E27FC236}">
              <a16:creationId xmlns:a16="http://schemas.microsoft.com/office/drawing/2014/main" id="{C818B304-C73E-4309-BB54-B2D2DCECFD3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7652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1190</xdr:row>
      <xdr:rowOff>0</xdr:rowOff>
    </xdr:from>
    <xdr:to>
      <xdr:col>4</xdr:col>
      <xdr:colOff>228600</xdr:colOff>
      <xdr:row>1190</xdr:row>
      <xdr:rowOff>228600</xdr:rowOff>
    </xdr:to>
    <xdr:pic>
      <xdr:nvPicPr>
        <xdr:cNvPr id="755" name="Picture 754">
          <a:extLst>
            <a:ext uri="{FF2B5EF4-FFF2-40B4-BE49-F238E27FC236}">
              <a16:creationId xmlns:a16="http://schemas.microsoft.com/office/drawing/2014/main" id="{E27EE9E0-9807-4EFD-86BC-92ADE061F8B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7652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1193</xdr:row>
      <xdr:rowOff>0</xdr:rowOff>
    </xdr:from>
    <xdr:to>
      <xdr:col>2</xdr:col>
      <xdr:colOff>228600</xdr:colOff>
      <xdr:row>1193</xdr:row>
      <xdr:rowOff>228600</xdr:rowOff>
    </xdr:to>
    <xdr:pic>
      <xdr:nvPicPr>
        <xdr:cNvPr id="756" name="Picture 755">
          <a:extLst>
            <a:ext uri="{FF2B5EF4-FFF2-40B4-BE49-F238E27FC236}">
              <a16:creationId xmlns:a16="http://schemas.microsoft.com/office/drawing/2014/main" id="{CF812B68-4269-4E2E-84AF-827FD948886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8246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1193</xdr:row>
      <xdr:rowOff>0</xdr:rowOff>
    </xdr:from>
    <xdr:to>
      <xdr:col>4</xdr:col>
      <xdr:colOff>228600</xdr:colOff>
      <xdr:row>1193</xdr:row>
      <xdr:rowOff>228600</xdr:rowOff>
    </xdr:to>
    <xdr:pic>
      <xdr:nvPicPr>
        <xdr:cNvPr id="757" name="Picture 756">
          <a:extLst>
            <a:ext uri="{FF2B5EF4-FFF2-40B4-BE49-F238E27FC236}">
              <a16:creationId xmlns:a16="http://schemas.microsoft.com/office/drawing/2014/main" id="{CDE0B7DE-FC35-4E9B-8DCB-FEDEAC0799F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38246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1196</xdr:row>
      <xdr:rowOff>0</xdr:rowOff>
    </xdr:from>
    <xdr:to>
      <xdr:col>2</xdr:col>
      <xdr:colOff>228600</xdr:colOff>
      <xdr:row>1196</xdr:row>
      <xdr:rowOff>228600</xdr:rowOff>
    </xdr:to>
    <xdr:pic>
      <xdr:nvPicPr>
        <xdr:cNvPr id="758" name="Picture 757">
          <a:extLst>
            <a:ext uri="{FF2B5EF4-FFF2-40B4-BE49-F238E27FC236}">
              <a16:creationId xmlns:a16="http://schemas.microsoft.com/office/drawing/2014/main" id="{109CA725-C2FB-4805-8A45-904C8C3D65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8841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1196</xdr:row>
      <xdr:rowOff>0</xdr:rowOff>
    </xdr:from>
    <xdr:to>
      <xdr:col>4</xdr:col>
      <xdr:colOff>228600</xdr:colOff>
      <xdr:row>1196</xdr:row>
      <xdr:rowOff>228600</xdr:rowOff>
    </xdr:to>
    <xdr:pic>
      <xdr:nvPicPr>
        <xdr:cNvPr id="759" name="Picture 758">
          <a:extLst>
            <a:ext uri="{FF2B5EF4-FFF2-40B4-BE49-F238E27FC236}">
              <a16:creationId xmlns:a16="http://schemas.microsoft.com/office/drawing/2014/main" id="{7A9C6EF3-A828-44A9-A089-41097216979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8841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1199</xdr:row>
      <xdr:rowOff>0</xdr:rowOff>
    </xdr:from>
    <xdr:to>
      <xdr:col>2</xdr:col>
      <xdr:colOff>228600</xdr:colOff>
      <xdr:row>1199</xdr:row>
      <xdr:rowOff>228600</xdr:rowOff>
    </xdr:to>
    <xdr:pic>
      <xdr:nvPicPr>
        <xdr:cNvPr id="760" name="Picture 759">
          <a:extLst>
            <a:ext uri="{FF2B5EF4-FFF2-40B4-BE49-F238E27FC236}">
              <a16:creationId xmlns:a16="http://schemas.microsoft.com/office/drawing/2014/main" id="{4F8B4420-9524-460C-993D-EB7A8B6115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39435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1199</xdr:row>
      <xdr:rowOff>0</xdr:rowOff>
    </xdr:from>
    <xdr:to>
      <xdr:col>4</xdr:col>
      <xdr:colOff>228600</xdr:colOff>
      <xdr:row>1199</xdr:row>
      <xdr:rowOff>228600</xdr:rowOff>
    </xdr:to>
    <xdr:pic>
      <xdr:nvPicPr>
        <xdr:cNvPr id="761" name="Picture 760">
          <a:extLst>
            <a:ext uri="{FF2B5EF4-FFF2-40B4-BE49-F238E27FC236}">
              <a16:creationId xmlns:a16="http://schemas.microsoft.com/office/drawing/2014/main" id="{8E09309A-C45B-4498-81EE-F95C9D9D90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39435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1202</xdr:row>
      <xdr:rowOff>0</xdr:rowOff>
    </xdr:from>
    <xdr:to>
      <xdr:col>2</xdr:col>
      <xdr:colOff>228600</xdr:colOff>
      <xdr:row>1202</xdr:row>
      <xdr:rowOff>228600</xdr:rowOff>
    </xdr:to>
    <xdr:pic>
      <xdr:nvPicPr>
        <xdr:cNvPr id="762" name="Picture 761">
          <a:extLst>
            <a:ext uri="{FF2B5EF4-FFF2-40B4-BE49-F238E27FC236}">
              <a16:creationId xmlns:a16="http://schemas.microsoft.com/office/drawing/2014/main" id="{9C152445-5664-493D-99BA-60F0458DD2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0030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1202</xdr:row>
      <xdr:rowOff>0</xdr:rowOff>
    </xdr:from>
    <xdr:to>
      <xdr:col>4</xdr:col>
      <xdr:colOff>228600</xdr:colOff>
      <xdr:row>1202</xdr:row>
      <xdr:rowOff>228600</xdr:rowOff>
    </xdr:to>
    <xdr:pic>
      <xdr:nvPicPr>
        <xdr:cNvPr id="763" name="Picture 762">
          <a:extLst>
            <a:ext uri="{FF2B5EF4-FFF2-40B4-BE49-F238E27FC236}">
              <a16:creationId xmlns:a16="http://schemas.microsoft.com/office/drawing/2014/main" id="{227DC076-3197-4848-BEA2-3A673160811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40030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1205</xdr:row>
      <xdr:rowOff>0</xdr:rowOff>
    </xdr:from>
    <xdr:to>
      <xdr:col>2</xdr:col>
      <xdr:colOff>228600</xdr:colOff>
      <xdr:row>1205</xdr:row>
      <xdr:rowOff>228600</xdr:rowOff>
    </xdr:to>
    <xdr:pic>
      <xdr:nvPicPr>
        <xdr:cNvPr id="764" name="Picture 763">
          <a:extLst>
            <a:ext uri="{FF2B5EF4-FFF2-40B4-BE49-F238E27FC236}">
              <a16:creationId xmlns:a16="http://schemas.microsoft.com/office/drawing/2014/main" id="{E6D09ABB-8696-43B7-B367-10737EF6D2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0624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1205</xdr:row>
      <xdr:rowOff>0</xdr:rowOff>
    </xdr:from>
    <xdr:to>
      <xdr:col>4</xdr:col>
      <xdr:colOff>228600</xdr:colOff>
      <xdr:row>1205</xdr:row>
      <xdr:rowOff>228600</xdr:rowOff>
    </xdr:to>
    <xdr:pic>
      <xdr:nvPicPr>
        <xdr:cNvPr id="765" name="Picture 764">
          <a:extLst>
            <a:ext uri="{FF2B5EF4-FFF2-40B4-BE49-F238E27FC236}">
              <a16:creationId xmlns:a16="http://schemas.microsoft.com/office/drawing/2014/main" id="{105F389A-5914-4D14-B78D-EF817B6F741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40624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1208</xdr:row>
      <xdr:rowOff>0</xdr:rowOff>
    </xdr:from>
    <xdr:to>
      <xdr:col>2</xdr:col>
      <xdr:colOff>228600</xdr:colOff>
      <xdr:row>1208</xdr:row>
      <xdr:rowOff>228600</xdr:rowOff>
    </xdr:to>
    <xdr:pic>
      <xdr:nvPicPr>
        <xdr:cNvPr id="766" name="Picture 765">
          <a:extLst>
            <a:ext uri="{FF2B5EF4-FFF2-40B4-BE49-F238E27FC236}">
              <a16:creationId xmlns:a16="http://schemas.microsoft.com/office/drawing/2014/main" id="{227199A8-6427-4B2A-8910-AC799F2AF6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1218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1208</xdr:row>
      <xdr:rowOff>0</xdr:rowOff>
    </xdr:from>
    <xdr:to>
      <xdr:col>4</xdr:col>
      <xdr:colOff>228600</xdr:colOff>
      <xdr:row>1208</xdr:row>
      <xdr:rowOff>228600</xdr:rowOff>
    </xdr:to>
    <xdr:pic>
      <xdr:nvPicPr>
        <xdr:cNvPr id="767" name="Picture 766">
          <a:extLst>
            <a:ext uri="{FF2B5EF4-FFF2-40B4-BE49-F238E27FC236}">
              <a16:creationId xmlns:a16="http://schemas.microsoft.com/office/drawing/2014/main" id="{87533F6C-A66E-46D8-ACAA-ECC6B4601D7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41218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1211</xdr:row>
      <xdr:rowOff>0</xdr:rowOff>
    </xdr:from>
    <xdr:to>
      <xdr:col>2</xdr:col>
      <xdr:colOff>228600</xdr:colOff>
      <xdr:row>1211</xdr:row>
      <xdr:rowOff>228600</xdr:rowOff>
    </xdr:to>
    <xdr:pic>
      <xdr:nvPicPr>
        <xdr:cNvPr id="768" name="Picture 767">
          <a:extLst>
            <a:ext uri="{FF2B5EF4-FFF2-40B4-BE49-F238E27FC236}">
              <a16:creationId xmlns:a16="http://schemas.microsoft.com/office/drawing/2014/main" id="{0B0F5300-8EF7-4C36-8BFD-1D0A49A5CF1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1813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1211</xdr:row>
      <xdr:rowOff>0</xdr:rowOff>
    </xdr:from>
    <xdr:to>
      <xdr:col>4</xdr:col>
      <xdr:colOff>228600</xdr:colOff>
      <xdr:row>1211</xdr:row>
      <xdr:rowOff>228600</xdr:rowOff>
    </xdr:to>
    <xdr:pic>
      <xdr:nvPicPr>
        <xdr:cNvPr id="769" name="Picture 768">
          <a:extLst>
            <a:ext uri="{FF2B5EF4-FFF2-40B4-BE49-F238E27FC236}">
              <a16:creationId xmlns:a16="http://schemas.microsoft.com/office/drawing/2014/main" id="{52846F93-1386-4EEB-B04C-0508C189282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41813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1214</xdr:row>
      <xdr:rowOff>0</xdr:rowOff>
    </xdr:from>
    <xdr:to>
      <xdr:col>2</xdr:col>
      <xdr:colOff>228600</xdr:colOff>
      <xdr:row>1214</xdr:row>
      <xdr:rowOff>228600</xdr:rowOff>
    </xdr:to>
    <xdr:pic>
      <xdr:nvPicPr>
        <xdr:cNvPr id="770" name="Picture 769">
          <a:extLst>
            <a:ext uri="{FF2B5EF4-FFF2-40B4-BE49-F238E27FC236}">
              <a16:creationId xmlns:a16="http://schemas.microsoft.com/office/drawing/2014/main" id="{D5F8FF4C-7C88-474C-8644-28FF78379D1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2407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1214</xdr:row>
      <xdr:rowOff>0</xdr:rowOff>
    </xdr:from>
    <xdr:to>
      <xdr:col>4</xdr:col>
      <xdr:colOff>228600</xdr:colOff>
      <xdr:row>1214</xdr:row>
      <xdr:rowOff>228600</xdr:rowOff>
    </xdr:to>
    <xdr:pic>
      <xdr:nvPicPr>
        <xdr:cNvPr id="771" name="Picture 770">
          <a:extLst>
            <a:ext uri="{FF2B5EF4-FFF2-40B4-BE49-F238E27FC236}">
              <a16:creationId xmlns:a16="http://schemas.microsoft.com/office/drawing/2014/main" id="{15050B06-038F-495F-BEAC-B4C9A0D0438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42407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1217</xdr:row>
      <xdr:rowOff>0</xdr:rowOff>
    </xdr:from>
    <xdr:to>
      <xdr:col>2</xdr:col>
      <xdr:colOff>228600</xdr:colOff>
      <xdr:row>1217</xdr:row>
      <xdr:rowOff>228600</xdr:rowOff>
    </xdr:to>
    <xdr:pic>
      <xdr:nvPicPr>
        <xdr:cNvPr id="772" name="Picture 771">
          <a:extLst>
            <a:ext uri="{FF2B5EF4-FFF2-40B4-BE49-F238E27FC236}">
              <a16:creationId xmlns:a16="http://schemas.microsoft.com/office/drawing/2014/main" id="{C6EC916F-CFAF-44B7-8E96-2FE93C446E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3001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1217</xdr:row>
      <xdr:rowOff>0</xdr:rowOff>
    </xdr:from>
    <xdr:to>
      <xdr:col>4</xdr:col>
      <xdr:colOff>228600</xdr:colOff>
      <xdr:row>1217</xdr:row>
      <xdr:rowOff>228600</xdr:rowOff>
    </xdr:to>
    <xdr:pic>
      <xdr:nvPicPr>
        <xdr:cNvPr id="773" name="Picture 772">
          <a:extLst>
            <a:ext uri="{FF2B5EF4-FFF2-40B4-BE49-F238E27FC236}">
              <a16:creationId xmlns:a16="http://schemas.microsoft.com/office/drawing/2014/main" id="{903241E5-5560-480E-B376-FFAEC793C33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43001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1220</xdr:row>
      <xdr:rowOff>0</xdr:rowOff>
    </xdr:from>
    <xdr:to>
      <xdr:col>2</xdr:col>
      <xdr:colOff>228600</xdr:colOff>
      <xdr:row>1220</xdr:row>
      <xdr:rowOff>228600</xdr:rowOff>
    </xdr:to>
    <xdr:pic>
      <xdr:nvPicPr>
        <xdr:cNvPr id="774" name="Picture 773">
          <a:extLst>
            <a:ext uri="{FF2B5EF4-FFF2-40B4-BE49-F238E27FC236}">
              <a16:creationId xmlns:a16="http://schemas.microsoft.com/office/drawing/2014/main" id="{A2270565-4C3D-4189-A069-C9A618E7F3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3596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1220</xdr:row>
      <xdr:rowOff>0</xdr:rowOff>
    </xdr:from>
    <xdr:to>
      <xdr:col>4</xdr:col>
      <xdr:colOff>228600</xdr:colOff>
      <xdr:row>1220</xdr:row>
      <xdr:rowOff>228600</xdr:rowOff>
    </xdr:to>
    <xdr:pic>
      <xdr:nvPicPr>
        <xdr:cNvPr id="775" name="Picture 774">
          <a:extLst>
            <a:ext uri="{FF2B5EF4-FFF2-40B4-BE49-F238E27FC236}">
              <a16:creationId xmlns:a16="http://schemas.microsoft.com/office/drawing/2014/main" id="{5580FA8C-7E10-4CF5-9234-D8FD5B7FB4F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43596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1223</xdr:row>
      <xdr:rowOff>0</xdr:rowOff>
    </xdr:from>
    <xdr:to>
      <xdr:col>2</xdr:col>
      <xdr:colOff>228600</xdr:colOff>
      <xdr:row>1223</xdr:row>
      <xdr:rowOff>228600</xdr:rowOff>
    </xdr:to>
    <xdr:pic>
      <xdr:nvPicPr>
        <xdr:cNvPr id="776" name="Picture 775">
          <a:extLst>
            <a:ext uri="{FF2B5EF4-FFF2-40B4-BE49-F238E27FC236}">
              <a16:creationId xmlns:a16="http://schemas.microsoft.com/office/drawing/2014/main" id="{002164FD-24FD-43D4-A0BD-C35F39782A7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4190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1223</xdr:row>
      <xdr:rowOff>0</xdr:rowOff>
    </xdr:from>
    <xdr:to>
      <xdr:col>4</xdr:col>
      <xdr:colOff>228600</xdr:colOff>
      <xdr:row>1223</xdr:row>
      <xdr:rowOff>228600</xdr:rowOff>
    </xdr:to>
    <xdr:pic>
      <xdr:nvPicPr>
        <xdr:cNvPr id="777" name="Picture 776">
          <a:extLst>
            <a:ext uri="{FF2B5EF4-FFF2-40B4-BE49-F238E27FC236}">
              <a16:creationId xmlns:a16="http://schemas.microsoft.com/office/drawing/2014/main" id="{DD04A595-6B7B-49EA-98C6-FE8814485B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4190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1226</xdr:row>
      <xdr:rowOff>0</xdr:rowOff>
    </xdr:from>
    <xdr:to>
      <xdr:col>2</xdr:col>
      <xdr:colOff>228600</xdr:colOff>
      <xdr:row>1226</xdr:row>
      <xdr:rowOff>228600</xdr:rowOff>
    </xdr:to>
    <xdr:pic>
      <xdr:nvPicPr>
        <xdr:cNvPr id="778" name="Picture 777">
          <a:extLst>
            <a:ext uri="{FF2B5EF4-FFF2-40B4-BE49-F238E27FC236}">
              <a16:creationId xmlns:a16="http://schemas.microsoft.com/office/drawing/2014/main" id="{AE6AF180-9C51-43FC-BD5A-68C315691EA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4784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1226</xdr:row>
      <xdr:rowOff>0</xdr:rowOff>
    </xdr:from>
    <xdr:to>
      <xdr:col>4</xdr:col>
      <xdr:colOff>228600</xdr:colOff>
      <xdr:row>1226</xdr:row>
      <xdr:rowOff>228600</xdr:rowOff>
    </xdr:to>
    <xdr:pic>
      <xdr:nvPicPr>
        <xdr:cNvPr id="779" name="Picture 778">
          <a:extLst>
            <a:ext uri="{FF2B5EF4-FFF2-40B4-BE49-F238E27FC236}">
              <a16:creationId xmlns:a16="http://schemas.microsoft.com/office/drawing/2014/main" id="{B1F60147-9691-4C14-841B-1D7ADF72A3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4784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1229</xdr:row>
      <xdr:rowOff>0</xdr:rowOff>
    </xdr:from>
    <xdr:to>
      <xdr:col>2</xdr:col>
      <xdr:colOff>228600</xdr:colOff>
      <xdr:row>1229</xdr:row>
      <xdr:rowOff>228600</xdr:rowOff>
    </xdr:to>
    <xdr:pic>
      <xdr:nvPicPr>
        <xdr:cNvPr id="780" name="Picture 779">
          <a:extLst>
            <a:ext uri="{FF2B5EF4-FFF2-40B4-BE49-F238E27FC236}">
              <a16:creationId xmlns:a16="http://schemas.microsoft.com/office/drawing/2014/main" id="{DA30CB12-A5AB-4056-BD74-C5D56DECCA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5379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1229</xdr:row>
      <xdr:rowOff>0</xdr:rowOff>
    </xdr:from>
    <xdr:to>
      <xdr:col>4</xdr:col>
      <xdr:colOff>228600</xdr:colOff>
      <xdr:row>1229</xdr:row>
      <xdr:rowOff>228600</xdr:rowOff>
    </xdr:to>
    <xdr:pic>
      <xdr:nvPicPr>
        <xdr:cNvPr id="781" name="Picture 780">
          <a:extLst>
            <a:ext uri="{FF2B5EF4-FFF2-40B4-BE49-F238E27FC236}">
              <a16:creationId xmlns:a16="http://schemas.microsoft.com/office/drawing/2014/main" id="{4F89AC82-2ACB-415A-BB28-A9CB74E457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5379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1232</xdr:row>
      <xdr:rowOff>0</xdr:rowOff>
    </xdr:from>
    <xdr:to>
      <xdr:col>2</xdr:col>
      <xdr:colOff>228600</xdr:colOff>
      <xdr:row>1232</xdr:row>
      <xdr:rowOff>228600</xdr:rowOff>
    </xdr:to>
    <xdr:pic>
      <xdr:nvPicPr>
        <xdr:cNvPr id="782" name="Picture 781">
          <a:extLst>
            <a:ext uri="{FF2B5EF4-FFF2-40B4-BE49-F238E27FC236}">
              <a16:creationId xmlns:a16="http://schemas.microsoft.com/office/drawing/2014/main" id="{DB606FD1-9CFC-48EE-9C93-FDF2A59F5FE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5973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1232</xdr:row>
      <xdr:rowOff>0</xdr:rowOff>
    </xdr:from>
    <xdr:to>
      <xdr:col>4</xdr:col>
      <xdr:colOff>228600</xdr:colOff>
      <xdr:row>1232</xdr:row>
      <xdr:rowOff>228600</xdr:rowOff>
    </xdr:to>
    <xdr:pic>
      <xdr:nvPicPr>
        <xdr:cNvPr id="783" name="Picture 782">
          <a:extLst>
            <a:ext uri="{FF2B5EF4-FFF2-40B4-BE49-F238E27FC236}">
              <a16:creationId xmlns:a16="http://schemas.microsoft.com/office/drawing/2014/main" id="{18987464-F208-4297-9541-059B644D4D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5973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1235</xdr:row>
      <xdr:rowOff>0</xdr:rowOff>
    </xdr:from>
    <xdr:to>
      <xdr:col>2</xdr:col>
      <xdr:colOff>228600</xdr:colOff>
      <xdr:row>1235</xdr:row>
      <xdr:rowOff>228600</xdr:rowOff>
    </xdr:to>
    <xdr:pic>
      <xdr:nvPicPr>
        <xdr:cNvPr id="784" name="Picture 783">
          <a:extLst>
            <a:ext uri="{FF2B5EF4-FFF2-40B4-BE49-F238E27FC236}">
              <a16:creationId xmlns:a16="http://schemas.microsoft.com/office/drawing/2014/main" id="{A01A36B2-8E9F-4166-98F7-589F7ADC80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6567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1235</xdr:row>
      <xdr:rowOff>0</xdr:rowOff>
    </xdr:from>
    <xdr:to>
      <xdr:col>4</xdr:col>
      <xdr:colOff>228600</xdr:colOff>
      <xdr:row>1235</xdr:row>
      <xdr:rowOff>228600</xdr:rowOff>
    </xdr:to>
    <xdr:pic>
      <xdr:nvPicPr>
        <xdr:cNvPr id="785" name="Picture 784">
          <a:extLst>
            <a:ext uri="{FF2B5EF4-FFF2-40B4-BE49-F238E27FC236}">
              <a16:creationId xmlns:a16="http://schemas.microsoft.com/office/drawing/2014/main" id="{B2E9BBCF-7EBC-4CAB-8CBF-0A88B82AFA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6567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1238</xdr:row>
      <xdr:rowOff>0</xdr:rowOff>
    </xdr:from>
    <xdr:to>
      <xdr:col>2</xdr:col>
      <xdr:colOff>228600</xdr:colOff>
      <xdr:row>1238</xdr:row>
      <xdr:rowOff>228600</xdr:rowOff>
    </xdr:to>
    <xdr:pic>
      <xdr:nvPicPr>
        <xdr:cNvPr id="786" name="Picture 785">
          <a:extLst>
            <a:ext uri="{FF2B5EF4-FFF2-40B4-BE49-F238E27FC236}">
              <a16:creationId xmlns:a16="http://schemas.microsoft.com/office/drawing/2014/main" id="{3069E6C0-03B7-46BD-95B3-3F80C50DA0D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7162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1238</xdr:row>
      <xdr:rowOff>0</xdr:rowOff>
    </xdr:from>
    <xdr:to>
      <xdr:col>4</xdr:col>
      <xdr:colOff>228600</xdr:colOff>
      <xdr:row>1238</xdr:row>
      <xdr:rowOff>228600</xdr:rowOff>
    </xdr:to>
    <xdr:pic>
      <xdr:nvPicPr>
        <xdr:cNvPr id="787" name="Picture 786">
          <a:extLst>
            <a:ext uri="{FF2B5EF4-FFF2-40B4-BE49-F238E27FC236}">
              <a16:creationId xmlns:a16="http://schemas.microsoft.com/office/drawing/2014/main" id="{1738671E-DE32-4DFD-BDBA-BEE98EC7F3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7162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1241</xdr:row>
      <xdr:rowOff>0</xdr:rowOff>
    </xdr:from>
    <xdr:to>
      <xdr:col>2</xdr:col>
      <xdr:colOff>228600</xdr:colOff>
      <xdr:row>1241</xdr:row>
      <xdr:rowOff>228600</xdr:rowOff>
    </xdr:to>
    <xdr:pic>
      <xdr:nvPicPr>
        <xdr:cNvPr id="788" name="Picture 787">
          <a:extLst>
            <a:ext uri="{FF2B5EF4-FFF2-40B4-BE49-F238E27FC236}">
              <a16:creationId xmlns:a16="http://schemas.microsoft.com/office/drawing/2014/main" id="{78D58F9A-AD40-47C2-88F8-37B79A749C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7756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1241</xdr:row>
      <xdr:rowOff>0</xdr:rowOff>
    </xdr:from>
    <xdr:to>
      <xdr:col>4</xdr:col>
      <xdr:colOff>228600</xdr:colOff>
      <xdr:row>1241</xdr:row>
      <xdr:rowOff>228600</xdr:rowOff>
    </xdr:to>
    <xdr:pic>
      <xdr:nvPicPr>
        <xdr:cNvPr id="789" name="Picture 788">
          <a:extLst>
            <a:ext uri="{FF2B5EF4-FFF2-40B4-BE49-F238E27FC236}">
              <a16:creationId xmlns:a16="http://schemas.microsoft.com/office/drawing/2014/main" id="{A5C8B3DC-6A9C-461C-873B-637CCA515D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7756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1244</xdr:row>
      <xdr:rowOff>0</xdr:rowOff>
    </xdr:from>
    <xdr:to>
      <xdr:col>2</xdr:col>
      <xdr:colOff>228600</xdr:colOff>
      <xdr:row>1244</xdr:row>
      <xdr:rowOff>228600</xdr:rowOff>
    </xdr:to>
    <xdr:pic>
      <xdr:nvPicPr>
        <xdr:cNvPr id="790" name="Picture 789">
          <a:extLst>
            <a:ext uri="{FF2B5EF4-FFF2-40B4-BE49-F238E27FC236}">
              <a16:creationId xmlns:a16="http://schemas.microsoft.com/office/drawing/2014/main" id="{0D9D64E9-4A08-417E-A612-95ED9D69428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8351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1244</xdr:row>
      <xdr:rowOff>0</xdr:rowOff>
    </xdr:from>
    <xdr:to>
      <xdr:col>4</xdr:col>
      <xdr:colOff>228600</xdr:colOff>
      <xdr:row>1244</xdr:row>
      <xdr:rowOff>228600</xdr:rowOff>
    </xdr:to>
    <xdr:pic>
      <xdr:nvPicPr>
        <xdr:cNvPr id="791" name="Picture 790">
          <a:extLst>
            <a:ext uri="{FF2B5EF4-FFF2-40B4-BE49-F238E27FC236}">
              <a16:creationId xmlns:a16="http://schemas.microsoft.com/office/drawing/2014/main" id="{4A7D075C-564B-4E53-BFC4-198F5CAE545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8351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1247</xdr:row>
      <xdr:rowOff>0</xdr:rowOff>
    </xdr:from>
    <xdr:to>
      <xdr:col>2</xdr:col>
      <xdr:colOff>228600</xdr:colOff>
      <xdr:row>1247</xdr:row>
      <xdr:rowOff>228600</xdr:rowOff>
    </xdr:to>
    <xdr:pic>
      <xdr:nvPicPr>
        <xdr:cNvPr id="792" name="Picture 791">
          <a:extLst>
            <a:ext uri="{FF2B5EF4-FFF2-40B4-BE49-F238E27FC236}">
              <a16:creationId xmlns:a16="http://schemas.microsoft.com/office/drawing/2014/main" id="{24367513-28E3-49C0-85CF-9357A8423C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8945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1247</xdr:row>
      <xdr:rowOff>0</xdr:rowOff>
    </xdr:from>
    <xdr:to>
      <xdr:col>4</xdr:col>
      <xdr:colOff>228600</xdr:colOff>
      <xdr:row>1247</xdr:row>
      <xdr:rowOff>228600</xdr:rowOff>
    </xdr:to>
    <xdr:pic>
      <xdr:nvPicPr>
        <xdr:cNvPr id="793" name="Picture 792">
          <a:extLst>
            <a:ext uri="{FF2B5EF4-FFF2-40B4-BE49-F238E27FC236}">
              <a16:creationId xmlns:a16="http://schemas.microsoft.com/office/drawing/2014/main" id="{0A94367D-30EB-4595-B650-8BF68616AC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8945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1250</xdr:row>
      <xdr:rowOff>0</xdr:rowOff>
    </xdr:from>
    <xdr:to>
      <xdr:col>2</xdr:col>
      <xdr:colOff>228600</xdr:colOff>
      <xdr:row>1250</xdr:row>
      <xdr:rowOff>228600</xdr:rowOff>
    </xdr:to>
    <xdr:pic>
      <xdr:nvPicPr>
        <xdr:cNvPr id="794" name="Picture 793">
          <a:extLst>
            <a:ext uri="{FF2B5EF4-FFF2-40B4-BE49-F238E27FC236}">
              <a16:creationId xmlns:a16="http://schemas.microsoft.com/office/drawing/2014/main" id="{8C77464D-44B2-4144-9D6F-327B5D18D2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49539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1250</xdr:row>
      <xdr:rowOff>0</xdr:rowOff>
    </xdr:from>
    <xdr:to>
      <xdr:col>4</xdr:col>
      <xdr:colOff>228600</xdr:colOff>
      <xdr:row>1250</xdr:row>
      <xdr:rowOff>228600</xdr:rowOff>
    </xdr:to>
    <xdr:pic>
      <xdr:nvPicPr>
        <xdr:cNvPr id="795" name="Picture 794">
          <a:extLst>
            <a:ext uri="{FF2B5EF4-FFF2-40B4-BE49-F238E27FC236}">
              <a16:creationId xmlns:a16="http://schemas.microsoft.com/office/drawing/2014/main" id="{A222AFD3-D5E6-4A05-B5A6-E07F6E3E384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49539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1253</xdr:row>
      <xdr:rowOff>0</xdr:rowOff>
    </xdr:from>
    <xdr:to>
      <xdr:col>2</xdr:col>
      <xdr:colOff>228600</xdr:colOff>
      <xdr:row>1253</xdr:row>
      <xdr:rowOff>228600</xdr:rowOff>
    </xdr:to>
    <xdr:pic>
      <xdr:nvPicPr>
        <xdr:cNvPr id="796" name="Picture 795">
          <a:extLst>
            <a:ext uri="{FF2B5EF4-FFF2-40B4-BE49-F238E27FC236}">
              <a16:creationId xmlns:a16="http://schemas.microsoft.com/office/drawing/2014/main" id="{8117282A-987E-40FC-96A5-DD0A8A0F32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0134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1253</xdr:row>
      <xdr:rowOff>0</xdr:rowOff>
    </xdr:from>
    <xdr:to>
      <xdr:col>4</xdr:col>
      <xdr:colOff>228600</xdr:colOff>
      <xdr:row>1253</xdr:row>
      <xdr:rowOff>228600</xdr:rowOff>
    </xdr:to>
    <xdr:pic>
      <xdr:nvPicPr>
        <xdr:cNvPr id="797" name="Picture 796">
          <a:extLst>
            <a:ext uri="{FF2B5EF4-FFF2-40B4-BE49-F238E27FC236}">
              <a16:creationId xmlns:a16="http://schemas.microsoft.com/office/drawing/2014/main" id="{A50595E7-CBDC-4195-9C79-7D251B80F7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0134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1256</xdr:row>
      <xdr:rowOff>0</xdr:rowOff>
    </xdr:from>
    <xdr:to>
      <xdr:col>2</xdr:col>
      <xdr:colOff>228600</xdr:colOff>
      <xdr:row>1256</xdr:row>
      <xdr:rowOff>228600</xdr:rowOff>
    </xdr:to>
    <xdr:pic>
      <xdr:nvPicPr>
        <xdr:cNvPr id="798" name="Picture 797">
          <a:extLst>
            <a:ext uri="{FF2B5EF4-FFF2-40B4-BE49-F238E27FC236}">
              <a16:creationId xmlns:a16="http://schemas.microsoft.com/office/drawing/2014/main" id="{C60441D9-A85C-49CA-9ED0-B1F18B398BD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0728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1256</xdr:row>
      <xdr:rowOff>0</xdr:rowOff>
    </xdr:from>
    <xdr:to>
      <xdr:col>4</xdr:col>
      <xdr:colOff>228600</xdr:colOff>
      <xdr:row>1256</xdr:row>
      <xdr:rowOff>228600</xdr:rowOff>
    </xdr:to>
    <xdr:pic>
      <xdr:nvPicPr>
        <xdr:cNvPr id="799" name="Picture 798">
          <a:extLst>
            <a:ext uri="{FF2B5EF4-FFF2-40B4-BE49-F238E27FC236}">
              <a16:creationId xmlns:a16="http://schemas.microsoft.com/office/drawing/2014/main" id="{759F2CF4-33A6-4FB4-9D6B-854F7B94694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0728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1259</xdr:row>
      <xdr:rowOff>0</xdr:rowOff>
    </xdr:from>
    <xdr:to>
      <xdr:col>2</xdr:col>
      <xdr:colOff>228600</xdr:colOff>
      <xdr:row>1259</xdr:row>
      <xdr:rowOff>228600</xdr:rowOff>
    </xdr:to>
    <xdr:pic>
      <xdr:nvPicPr>
        <xdr:cNvPr id="800" name="Picture 799">
          <a:extLst>
            <a:ext uri="{FF2B5EF4-FFF2-40B4-BE49-F238E27FC236}">
              <a16:creationId xmlns:a16="http://schemas.microsoft.com/office/drawing/2014/main" id="{4BB5D3E5-A3C1-4C88-8821-471644C88A2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1322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1259</xdr:row>
      <xdr:rowOff>0</xdr:rowOff>
    </xdr:from>
    <xdr:to>
      <xdr:col>4</xdr:col>
      <xdr:colOff>228600</xdr:colOff>
      <xdr:row>1259</xdr:row>
      <xdr:rowOff>228600</xdr:rowOff>
    </xdr:to>
    <xdr:pic>
      <xdr:nvPicPr>
        <xdr:cNvPr id="801" name="Picture 800">
          <a:extLst>
            <a:ext uri="{FF2B5EF4-FFF2-40B4-BE49-F238E27FC236}">
              <a16:creationId xmlns:a16="http://schemas.microsoft.com/office/drawing/2014/main" id="{696780A5-E927-4875-9BF0-654497531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1322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1262</xdr:row>
      <xdr:rowOff>0</xdr:rowOff>
    </xdr:from>
    <xdr:to>
      <xdr:col>2</xdr:col>
      <xdr:colOff>228600</xdr:colOff>
      <xdr:row>1262</xdr:row>
      <xdr:rowOff>228600</xdr:rowOff>
    </xdr:to>
    <xdr:pic>
      <xdr:nvPicPr>
        <xdr:cNvPr id="802" name="Picture 801">
          <a:extLst>
            <a:ext uri="{FF2B5EF4-FFF2-40B4-BE49-F238E27FC236}">
              <a16:creationId xmlns:a16="http://schemas.microsoft.com/office/drawing/2014/main" id="{DC6548A2-740D-4BB7-A95F-FFB040A012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1917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1262</xdr:row>
      <xdr:rowOff>0</xdr:rowOff>
    </xdr:from>
    <xdr:to>
      <xdr:col>4</xdr:col>
      <xdr:colOff>228600</xdr:colOff>
      <xdr:row>1262</xdr:row>
      <xdr:rowOff>228600</xdr:rowOff>
    </xdr:to>
    <xdr:pic>
      <xdr:nvPicPr>
        <xdr:cNvPr id="803" name="Picture 802">
          <a:extLst>
            <a:ext uri="{FF2B5EF4-FFF2-40B4-BE49-F238E27FC236}">
              <a16:creationId xmlns:a16="http://schemas.microsoft.com/office/drawing/2014/main" id="{85A438EB-704F-4A03-ADC2-0E7D86F9EF5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1917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1265</xdr:row>
      <xdr:rowOff>0</xdr:rowOff>
    </xdr:from>
    <xdr:to>
      <xdr:col>2</xdr:col>
      <xdr:colOff>228600</xdr:colOff>
      <xdr:row>1265</xdr:row>
      <xdr:rowOff>228600</xdr:rowOff>
    </xdr:to>
    <xdr:pic>
      <xdr:nvPicPr>
        <xdr:cNvPr id="804" name="Picture 803">
          <a:extLst>
            <a:ext uri="{FF2B5EF4-FFF2-40B4-BE49-F238E27FC236}">
              <a16:creationId xmlns:a16="http://schemas.microsoft.com/office/drawing/2014/main" id="{AC35180A-C79A-40B1-A222-1A000F56DB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2511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1265</xdr:row>
      <xdr:rowOff>0</xdr:rowOff>
    </xdr:from>
    <xdr:to>
      <xdr:col>4</xdr:col>
      <xdr:colOff>228600</xdr:colOff>
      <xdr:row>1265</xdr:row>
      <xdr:rowOff>228600</xdr:rowOff>
    </xdr:to>
    <xdr:pic>
      <xdr:nvPicPr>
        <xdr:cNvPr id="805" name="Picture 804">
          <a:extLst>
            <a:ext uri="{FF2B5EF4-FFF2-40B4-BE49-F238E27FC236}">
              <a16:creationId xmlns:a16="http://schemas.microsoft.com/office/drawing/2014/main" id="{A3011AFE-D420-4DDF-9BEC-6393D02831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2511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1268</xdr:row>
      <xdr:rowOff>0</xdr:rowOff>
    </xdr:from>
    <xdr:to>
      <xdr:col>2</xdr:col>
      <xdr:colOff>228600</xdr:colOff>
      <xdr:row>1268</xdr:row>
      <xdr:rowOff>228600</xdr:rowOff>
    </xdr:to>
    <xdr:pic>
      <xdr:nvPicPr>
        <xdr:cNvPr id="806" name="Picture 805">
          <a:extLst>
            <a:ext uri="{FF2B5EF4-FFF2-40B4-BE49-F238E27FC236}">
              <a16:creationId xmlns:a16="http://schemas.microsoft.com/office/drawing/2014/main" id="{D6A5284B-4F31-4843-8E69-6E07DC3C12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3105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1268</xdr:row>
      <xdr:rowOff>0</xdr:rowOff>
    </xdr:from>
    <xdr:to>
      <xdr:col>4</xdr:col>
      <xdr:colOff>228600</xdr:colOff>
      <xdr:row>1268</xdr:row>
      <xdr:rowOff>228600</xdr:rowOff>
    </xdr:to>
    <xdr:pic>
      <xdr:nvPicPr>
        <xdr:cNvPr id="807" name="Picture 806">
          <a:extLst>
            <a:ext uri="{FF2B5EF4-FFF2-40B4-BE49-F238E27FC236}">
              <a16:creationId xmlns:a16="http://schemas.microsoft.com/office/drawing/2014/main" id="{F4373EB6-9237-46B5-97D2-F8A87C890D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3105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1271</xdr:row>
      <xdr:rowOff>0</xdr:rowOff>
    </xdr:from>
    <xdr:to>
      <xdr:col>2</xdr:col>
      <xdr:colOff>228600</xdr:colOff>
      <xdr:row>1271</xdr:row>
      <xdr:rowOff>228600</xdr:rowOff>
    </xdr:to>
    <xdr:pic>
      <xdr:nvPicPr>
        <xdr:cNvPr id="808" name="Picture 807">
          <a:extLst>
            <a:ext uri="{FF2B5EF4-FFF2-40B4-BE49-F238E27FC236}">
              <a16:creationId xmlns:a16="http://schemas.microsoft.com/office/drawing/2014/main" id="{34BC4F49-53D6-405E-B555-ABFBCCEB9EE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3700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1271</xdr:row>
      <xdr:rowOff>0</xdr:rowOff>
    </xdr:from>
    <xdr:to>
      <xdr:col>4</xdr:col>
      <xdr:colOff>228600</xdr:colOff>
      <xdr:row>1271</xdr:row>
      <xdr:rowOff>228600</xdr:rowOff>
    </xdr:to>
    <xdr:pic>
      <xdr:nvPicPr>
        <xdr:cNvPr id="809" name="Picture 808">
          <a:extLst>
            <a:ext uri="{FF2B5EF4-FFF2-40B4-BE49-F238E27FC236}">
              <a16:creationId xmlns:a16="http://schemas.microsoft.com/office/drawing/2014/main" id="{D90683F1-6738-47B2-AF72-C48E9B5EBD2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3700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1274</xdr:row>
      <xdr:rowOff>0</xdr:rowOff>
    </xdr:from>
    <xdr:to>
      <xdr:col>2</xdr:col>
      <xdr:colOff>228600</xdr:colOff>
      <xdr:row>1274</xdr:row>
      <xdr:rowOff>228600</xdr:rowOff>
    </xdr:to>
    <xdr:pic>
      <xdr:nvPicPr>
        <xdr:cNvPr id="810" name="Picture 809">
          <a:extLst>
            <a:ext uri="{FF2B5EF4-FFF2-40B4-BE49-F238E27FC236}">
              <a16:creationId xmlns:a16="http://schemas.microsoft.com/office/drawing/2014/main" id="{9BA3021F-E694-40C8-A234-DDADB6D35D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4294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1274</xdr:row>
      <xdr:rowOff>0</xdr:rowOff>
    </xdr:from>
    <xdr:to>
      <xdr:col>4</xdr:col>
      <xdr:colOff>228600</xdr:colOff>
      <xdr:row>1274</xdr:row>
      <xdr:rowOff>228600</xdr:rowOff>
    </xdr:to>
    <xdr:pic>
      <xdr:nvPicPr>
        <xdr:cNvPr id="811" name="Picture 810">
          <a:extLst>
            <a:ext uri="{FF2B5EF4-FFF2-40B4-BE49-F238E27FC236}">
              <a16:creationId xmlns:a16="http://schemas.microsoft.com/office/drawing/2014/main" id="{AD907840-26BF-4EDF-BA4B-DD0DF0A38A3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4294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1277</xdr:row>
      <xdr:rowOff>0</xdr:rowOff>
    </xdr:from>
    <xdr:to>
      <xdr:col>2</xdr:col>
      <xdr:colOff>228600</xdr:colOff>
      <xdr:row>1277</xdr:row>
      <xdr:rowOff>228600</xdr:rowOff>
    </xdr:to>
    <xdr:pic>
      <xdr:nvPicPr>
        <xdr:cNvPr id="812" name="Picture 811">
          <a:extLst>
            <a:ext uri="{FF2B5EF4-FFF2-40B4-BE49-F238E27FC236}">
              <a16:creationId xmlns:a16="http://schemas.microsoft.com/office/drawing/2014/main" id="{51ED16D7-666B-4E25-961A-C475688281C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4889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1277</xdr:row>
      <xdr:rowOff>0</xdr:rowOff>
    </xdr:from>
    <xdr:to>
      <xdr:col>4</xdr:col>
      <xdr:colOff>228600</xdr:colOff>
      <xdr:row>1277</xdr:row>
      <xdr:rowOff>228600</xdr:rowOff>
    </xdr:to>
    <xdr:pic>
      <xdr:nvPicPr>
        <xdr:cNvPr id="813" name="Picture 812">
          <a:extLst>
            <a:ext uri="{FF2B5EF4-FFF2-40B4-BE49-F238E27FC236}">
              <a16:creationId xmlns:a16="http://schemas.microsoft.com/office/drawing/2014/main" id="{136FABAA-1E60-4F1E-98C5-33393E4E443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4889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1280</xdr:row>
      <xdr:rowOff>0</xdr:rowOff>
    </xdr:from>
    <xdr:to>
      <xdr:col>2</xdr:col>
      <xdr:colOff>228600</xdr:colOff>
      <xdr:row>1280</xdr:row>
      <xdr:rowOff>228600</xdr:rowOff>
    </xdr:to>
    <xdr:pic>
      <xdr:nvPicPr>
        <xdr:cNvPr id="814" name="Picture 813">
          <a:extLst>
            <a:ext uri="{FF2B5EF4-FFF2-40B4-BE49-F238E27FC236}">
              <a16:creationId xmlns:a16="http://schemas.microsoft.com/office/drawing/2014/main" id="{00C63F1F-664A-41CA-B7D8-F236464C3DF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5483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1280</xdr:row>
      <xdr:rowOff>0</xdr:rowOff>
    </xdr:from>
    <xdr:to>
      <xdr:col>4</xdr:col>
      <xdr:colOff>228600</xdr:colOff>
      <xdr:row>1280</xdr:row>
      <xdr:rowOff>228600</xdr:rowOff>
    </xdr:to>
    <xdr:pic>
      <xdr:nvPicPr>
        <xdr:cNvPr id="815" name="Picture 814">
          <a:extLst>
            <a:ext uri="{FF2B5EF4-FFF2-40B4-BE49-F238E27FC236}">
              <a16:creationId xmlns:a16="http://schemas.microsoft.com/office/drawing/2014/main" id="{C1F447F2-DFE4-4B0C-A921-E79E1869C7E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5483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1283</xdr:row>
      <xdr:rowOff>0</xdr:rowOff>
    </xdr:from>
    <xdr:to>
      <xdr:col>2</xdr:col>
      <xdr:colOff>228600</xdr:colOff>
      <xdr:row>1283</xdr:row>
      <xdr:rowOff>228600</xdr:rowOff>
    </xdr:to>
    <xdr:pic>
      <xdr:nvPicPr>
        <xdr:cNvPr id="816" name="Picture 815">
          <a:extLst>
            <a:ext uri="{FF2B5EF4-FFF2-40B4-BE49-F238E27FC236}">
              <a16:creationId xmlns:a16="http://schemas.microsoft.com/office/drawing/2014/main" id="{F1AFACFB-F9B8-47A0-8E52-F305AD00FC7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6077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1283</xdr:row>
      <xdr:rowOff>0</xdr:rowOff>
    </xdr:from>
    <xdr:to>
      <xdr:col>4</xdr:col>
      <xdr:colOff>228600</xdr:colOff>
      <xdr:row>1283</xdr:row>
      <xdr:rowOff>228600</xdr:rowOff>
    </xdr:to>
    <xdr:pic>
      <xdr:nvPicPr>
        <xdr:cNvPr id="817" name="Picture 816">
          <a:extLst>
            <a:ext uri="{FF2B5EF4-FFF2-40B4-BE49-F238E27FC236}">
              <a16:creationId xmlns:a16="http://schemas.microsoft.com/office/drawing/2014/main" id="{4217EF46-CCEB-45A9-80A2-92E81F5BDB5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6077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1286</xdr:row>
      <xdr:rowOff>0</xdr:rowOff>
    </xdr:from>
    <xdr:to>
      <xdr:col>2</xdr:col>
      <xdr:colOff>228600</xdr:colOff>
      <xdr:row>1286</xdr:row>
      <xdr:rowOff>228600</xdr:rowOff>
    </xdr:to>
    <xdr:pic>
      <xdr:nvPicPr>
        <xdr:cNvPr id="818" name="Picture 817">
          <a:extLst>
            <a:ext uri="{FF2B5EF4-FFF2-40B4-BE49-F238E27FC236}">
              <a16:creationId xmlns:a16="http://schemas.microsoft.com/office/drawing/2014/main" id="{DF07156D-0C12-47D1-BF0D-158CF50BAB4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6672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1286</xdr:row>
      <xdr:rowOff>0</xdr:rowOff>
    </xdr:from>
    <xdr:to>
      <xdr:col>4</xdr:col>
      <xdr:colOff>228600</xdr:colOff>
      <xdr:row>1286</xdr:row>
      <xdr:rowOff>228600</xdr:rowOff>
    </xdr:to>
    <xdr:pic>
      <xdr:nvPicPr>
        <xdr:cNvPr id="819" name="Picture 818">
          <a:extLst>
            <a:ext uri="{FF2B5EF4-FFF2-40B4-BE49-F238E27FC236}">
              <a16:creationId xmlns:a16="http://schemas.microsoft.com/office/drawing/2014/main" id="{22762B1E-F30A-438B-A68E-61D7183BED1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6672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1289</xdr:row>
      <xdr:rowOff>0</xdr:rowOff>
    </xdr:from>
    <xdr:to>
      <xdr:col>2</xdr:col>
      <xdr:colOff>228600</xdr:colOff>
      <xdr:row>1289</xdr:row>
      <xdr:rowOff>228600</xdr:rowOff>
    </xdr:to>
    <xdr:pic>
      <xdr:nvPicPr>
        <xdr:cNvPr id="820" name="Picture 819">
          <a:extLst>
            <a:ext uri="{FF2B5EF4-FFF2-40B4-BE49-F238E27FC236}">
              <a16:creationId xmlns:a16="http://schemas.microsoft.com/office/drawing/2014/main" id="{9CCD4AC9-8AA2-40A7-AB1B-7296E732E78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7266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1289</xdr:row>
      <xdr:rowOff>0</xdr:rowOff>
    </xdr:from>
    <xdr:to>
      <xdr:col>4</xdr:col>
      <xdr:colOff>228600</xdr:colOff>
      <xdr:row>1289</xdr:row>
      <xdr:rowOff>228600</xdr:rowOff>
    </xdr:to>
    <xdr:pic>
      <xdr:nvPicPr>
        <xdr:cNvPr id="821" name="Picture 820">
          <a:extLst>
            <a:ext uri="{FF2B5EF4-FFF2-40B4-BE49-F238E27FC236}">
              <a16:creationId xmlns:a16="http://schemas.microsoft.com/office/drawing/2014/main" id="{05DE605A-FDFF-45CE-BCAA-07CC13DD8A4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7266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1292</xdr:row>
      <xdr:rowOff>0</xdr:rowOff>
    </xdr:from>
    <xdr:to>
      <xdr:col>2</xdr:col>
      <xdr:colOff>228600</xdr:colOff>
      <xdr:row>1292</xdr:row>
      <xdr:rowOff>228600</xdr:rowOff>
    </xdr:to>
    <xdr:pic>
      <xdr:nvPicPr>
        <xdr:cNvPr id="822" name="Picture 821">
          <a:extLst>
            <a:ext uri="{FF2B5EF4-FFF2-40B4-BE49-F238E27FC236}">
              <a16:creationId xmlns:a16="http://schemas.microsoft.com/office/drawing/2014/main" id="{0EE4A9A2-7FDE-463C-B553-85BD31F65AB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7860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1292</xdr:row>
      <xdr:rowOff>0</xdr:rowOff>
    </xdr:from>
    <xdr:to>
      <xdr:col>4</xdr:col>
      <xdr:colOff>228600</xdr:colOff>
      <xdr:row>1292</xdr:row>
      <xdr:rowOff>228600</xdr:rowOff>
    </xdr:to>
    <xdr:pic>
      <xdr:nvPicPr>
        <xdr:cNvPr id="823" name="Picture 822">
          <a:extLst>
            <a:ext uri="{FF2B5EF4-FFF2-40B4-BE49-F238E27FC236}">
              <a16:creationId xmlns:a16="http://schemas.microsoft.com/office/drawing/2014/main" id="{90851735-1E99-4363-81DD-533DB032D6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7860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1295</xdr:row>
      <xdr:rowOff>0</xdr:rowOff>
    </xdr:from>
    <xdr:to>
      <xdr:col>2</xdr:col>
      <xdr:colOff>228600</xdr:colOff>
      <xdr:row>1295</xdr:row>
      <xdr:rowOff>228600</xdr:rowOff>
    </xdr:to>
    <xdr:pic>
      <xdr:nvPicPr>
        <xdr:cNvPr id="824" name="Picture 823">
          <a:extLst>
            <a:ext uri="{FF2B5EF4-FFF2-40B4-BE49-F238E27FC236}">
              <a16:creationId xmlns:a16="http://schemas.microsoft.com/office/drawing/2014/main" id="{248C2C28-E785-4B95-90F7-762153F1C84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8455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1295</xdr:row>
      <xdr:rowOff>0</xdr:rowOff>
    </xdr:from>
    <xdr:to>
      <xdr:col>4</xdr:col>
      <xdr:colOff>228600</xdr:colOff>
      <xdr:row>1295</xdr:row>
      <xdr:rowOff>228600</xdr:rowOff>
    </xdr:to>
    <xdr:pic>
      <xdr:nvPicPr>
        <xdr:cNvPr id="825" name="Picture 824">
          <a:extLst>
            <a:ext uri="{FF2B5EF4-FFF2-40B4-BE49-F238E27FC236}">
              <a16:creationId xmlns:a16="http://schemas.microsoft.com/office/drawing/2014/main" id="{39616841-E3CA-4D48-B66C-62A2493D75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8455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1298</xdr:row>
      <xdr:rowOff>0</xdr:rowOff>
    </xdr:from>
    <xdr:to>
      <xdr:col>2</xdr:col>
      <xdr:colOff>228600</xdr:colOff>
      <xdr:row>1298</xdr:row>
      <xdr:rowOff>228600</xdr:rowOff>
    </xdr:to>
    <xdr:pic>
      <xdr:nvPicPr>
        <xdr:cNvPr id="826" name="Picture 825">
          <a:extLst>
            <a:ext uri="{FF2B5EF4-FFF2-40B4-BE49-F238E27FC236}">
              <a16:creationId xmlns:a16="http://schemas.microsoft.com/office/drawing/2014/main" id="{20C8C5D0-B710-47A1-8626-B612D3934DC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9049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1298</xdr:row>
      <xdr:rowOff>0</xdr:rowOff>
    </xdr:from>
    <xdr:to>
      <xdr:col>4</xdr:col>
      <xdr:colOff>228600</xdr:colOff>
      <xdr:row>1298</xdr:row>
      <xdr:rowOff>228600</xdr:rowOff>
    </xdr:to>
    <xdr:pic>
      <xdr:nvPicPr>
        <xdr:cNvPr id="827" name="Picture 826">
          <a:extLst>
            <a:ext uri="{FF2B5EF4-FFF2-40B4-BE49-F238E27FC236}">
              <a16:creationId xmlns:a16="http://schemas.microsoft.com/office/drawing/2014/main" id="{FE5BB3CE-098C-4B56-8A40-2B58EDA617A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9049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1301</xdr:row>
      <xdr:rowOff>0</xdr:rowOff>
    </xdr:from>
    <xdr:to>
      <xdr:col>2</xdr:col>
      <xdr:colOff>228600</xdr:colOff>
      <xdr:row>1301</xdr:row>
      <xdr:rowOff>228600</xdr:rowOff>
    </xdr:to>
    <xdr:pic>
      <xdr:nvPicPr>
        <xdr:cNvPr id="828" name="Picture 827">
          <a:extLst>
            <a:ext uri="{FF2B5EF4-FFF2-40B4-BE49-F238E27FC236}">
              <a16:creationId xmlns:a16="http://schemas.microsoft.com/office/drawing/2014/main" id="{18B263A3-2CA5-405B-8EBB-CE8F0DAF6FC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59643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1301</xdr:row>
      <xdr:rowOff>0</xdr:rowOff>
    </xdr:from>
    <xdr:to>
      <xdr:col>4</xdr:col>
      <xdr:colOff>228600</xdr:colOff>
      <xdr:row>1301</xdr:row>
      <xdr:rowOff>228600</xdr:rowOff>
    </xdr:to>
    <xdr:pic>
      <xdr:nvPicPr>
        <xdr:cNvPr id="829" name="Picture 828">
          <a:extLst>
            <a:ext uri="{FF2B5EF4-FFF2-40B4-BE49-F238E27FC236}">
              <a16:creationId xmlns:a16="http://schemas.microsoft.com/office/drawing/2014/main" id="{BE482236-41D6-4DE0-AA83-0E0418C2504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59643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1304</xdr:row>
      <xdr:rowOff>0</xdr:rowOff>
    </xdr:from>
    <xdr:to>
      <xdr:col>2</xdr:col>
      <xdr:colOff>228600</xdr:colOff>
      <xdr:row>1304</xdr:row>
      <xdr:rowOff>228600</xdr:rowOff>
    </xdr:to>
    <xdr:pic>
      <xdr:nvPicPr>
        <xdr:cNvPr id="830" name="Picture 829">
          <a:extLst>
            <a:ext uri="{FF2B5EF4-FFF2-40B4-BE49-F238E27FC236}">
              <a16:creationId xmlns:a16="http://schemas.microsoft.com/office/drawing/2014/main" id="{A466176F-AA21-4A7F-9D55-EC068E4301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0238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1304</xdr:row>
      <xdr:rowOff>0</xdr:rowOff>
    </xdr:from>
    <xdr:to>
      <xdr:col>4</xdr:col>
      <xdr:colOff>228600</xdr:colOff>
      <xdr:row>1304</xdr:row>
      <xdr:rowOff>228600</xdr:rowOff>
    </xdr:to>
    <xdr:pic>
      <xdr:nvPicPr>
        <xdr:cNvPr id="831" name="Picture 830">
          <a:extLst>
            <a:ext uri="{FF2B5EF4-FFF2-40B4-BE49-F238E27FC236}">
              <a16:creationId xmlns:a16="http://schemas.microsoft.com/office/drawing/2014/main" id="{DFDE08D9-47F8-451C-B262-52299412CF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0238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1307</xdr:row>
      <xdr:rowOff>0</xdr:rowOff>
    </xdr:from>
    <xdr:to>
      <xdr:col>2</xdr:col>
      <xdr:colOff>228600</xdr:colOff>
      <xdr:row>1307</xdr:row>
      <xdr:rowOff>228600</xdr:rowOff>
    </xdr:to>
    <xdr:pic>
      <xdr:nvPicPr>
        <xdr:cNvPr id="832" name="Picture 831">
          <a:extLst>
            <a:ext uri="{FF2B5EF4-FFF2-40B4-BE49-F238E27FC236}">
              <a16:creationId xmlns:a16="http://schemas.microsoft.com/office/drawing/2014/main" id="{C5810425-F6E7-4A49-A3FB-47BCDFB4ACA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0832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1307</xdr:row>
      <xdr:rowOff>0</xdr:rowOff>
    </xdr:from>
    <xdr:to>
      <xdr:col>4</xdr:col>
      <xdr:colOff>228600</xdr:colOff>
      <xdr:row>1307</xdr:row>
      <xdr:rowOff>228600</xdr:rowOff>
    </xdr:to>
    <xdr:pic>
      <xdr:nvPicPr>
        <xdr:cNvPr id="833" name="Picture 832">
          <a:extLst>
            <a:ext uri="{FF2B5EF4-FFF2-40B4-BE49-F238E27FC236}">
              <a16:creationId xmlns:a16="http://schemas.microsoft.com/office/drawing/2014/main" id="{A3DBD9CA-D65D-4D4E-B61D-8D5E2AE591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0832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1310</xdr:row>
      <xdr:rowOff>0</xdr:rowOff>
    </xdr:from>
    <xdr:to>
      <xdr:col>2</xdr:col>
      <xdr:colOff>228600</xdr:colOff>
      <xdr:row>1310</xdr:row>
      <xdr:rowOff>228600</xdr:rowOff>
    </xdr:to>
    <xdr:pic>
      <xdr:nvPicPr>
        <xdr:cNvPr id="834" name="Picture 833">
          <a:extLst>
            <a:ext uri="{FF2B5EF4-FFF2-40B4-BE49-F238E27FC236}">
              <a16:creationId xmlns:a16="http://schemas.microsoft.com/office/drawing/2014/main" id="{3F5DCA14-A5CA-4061-BED5-882C6596696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1426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1310</xdr:row>
      <xdr:rowOff>0</xdr:rowOff>
    </xdr:from>
    <xdr:to>
      <xdr:col>4</xdr:col>
      <xdr:colOff>228600</xdr:colOff>
      <xdr:row>1310</xdr:row>
      <xdr:rowOff>228600</xdr:rowOff>
    </xdr:to>
    <xdr:pic>
      <xdr:nvPicPr>
        <xdr:cNvPr id="835" name="Picture 834">
          <a:extLst>
            <a:ext uri="{FF2B5EF4-FFF2-40B4-BE49-F238E27FC236}">
              <a16:creationId xmlns:a16="http://schemas.microsoft.com/office/drawing/2014/main" id="{DC6BD39D-0317-45FC-A1CE-6BF0491B1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1426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1313</xdr:row>
      <xdr:rowOff>0</xdr:rowOff>
    </xdr:from>
    <xdr:to>
      <xdr:col>2</xdr:col>
      <xdr:colOff>228600</xdr:colOff>
      <xdr:row>1313</xdr:row>
      <xdr:rowOff>228600</xdr:rowOff>
    </xdr:to>
    <xdr:pic>
      <xdr:nvPicPr>
        <xdr:cNvPr id="836" name="Picture 835">
          <a:extLst>
            <a:ext uri="{FF2B5EF4-FFF2-40B4-BE49-F238E27FC236}">
              <a16:creationId xmlns:a16="http://schemas.microsoft.com/office/drawing/2014/main" id="{541232E8-F64E-46B2-BDE1-21014310C9C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2021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1313</xdr:row>
      <xdr:rowOff>0</xdr:rowOff>
    </xdr:from>
    <xdr:to>
      <xdr:col>4</xdr:col>
      <xdr:colOff>228600</xdr:colOff>
      <xdr:row>1313</xdr:row>
      <xdr:rowOff>228600</xdr:rowOff>
    </xdr:to>
    <xdr:pic>
      <xdr:nvPicPr>
        <xdr:cNvPr id="837" name="Picture 836">
          <a:extLst>
            <a:ext uri="{FF2B5EF4-FFF2-40B4-BE49-F238E27FC236}">
              <a16:creationId xmlns:a16="http://schemas.microsoft.com/office/drawing/2014/main" id="{678AD3CA-F7DA-412A-860D-B7F7629795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2021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1316</xdr:row>
      <xdr:rowOff>0</xdr:rowOff>
    </xdr:from>
    <xdr:to>
      <xdr:col>2</xdr:col>
      <xdr:colOff>228600</xdr:colOff>
      <xdr:row>1316</xdr:row>
      <xdr:rowOff>228600</xdr:rowOff>
    </xdr:to>
    <xdr:pic>
      <xdr:nvPicPr>
        <xdr:cNvPr id="838" name="Picture 837">
          <a:extLst>
            <a:ext uri="{FF2B5EF4-FFF2-40B4-BE49-F238E27FC236}">
              <a16:creationId xmlns:a16="http://schemas.microsoft.com/office/drawing/2014/main" id="{45942DB0-49CD-4A69-BCC4-6E0A88F8287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2615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1316</xdr:row>
      <xdr:rowOff>0</xdr:rowOff>
    </xdr:from>
    <xdr:to>
      <xdr:col>4</xdr:col>
      <xdr:colOff>228600</xdr:colOff>
      <xdr:row>1316</xdr:row>
      <xdr:rowOff>228600</xdr:rowOff>
    </xdr:to>
    <xdr:pic>
      <xdr:nvPicPr>
        <xdr:cNvPr id="839" name="Picture 838">
          <a:extLst>
            <a:ext uri="{FF2B5EF4-FFF2-40B4-BE49-F238E27FC236}">
              <a16:creationId xmlns:a16="http://schemas.microsoft.com/office/drawing/2014/main" id="{16528DB7-4998-4913-B765-C01E95B7E0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2615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1319</xdr:row>
      <xdr:rowOff>0</xdr:rowOff>
    </xdr:from>
    <xdr:to>
      <xdr:col>2</xdr:col>
      <xdr:colOff>228600</xdr:colOff>
      <xdr:row>1319</xdr:row>
      <xdr:rowOff>228600</xdr:rowOff>
    </xdr:to>
    <xdr:pic>
      <xdr:nvPicPr>
        <xdr:cNvPr id="840" name="Picture 839">
          <a:extLst>
            <a:ext uri="{FF2B5EF4-FFF2-40B4-BE49-F238E27FC236}">
              <a16:creationId xmlns:a16="http://schemas.microsoft.com/office/drawing/2014/main" id="{6AB19F0E-B755-4005-84AF-7E3FB19E3D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3210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1319</xdr:row>
      <xdr:rowOff>0</xdr:rowOff>
    </xdr:from>
    <xdr:to>
      <xdr:col>4</xdr:col>
      <xdr:colOff>228600</xdr:colOff>
      <xdr:row>1319</xdr:row>
      <xdr:rowOff>228600</xdr:rowOff>
    </xdr:to>
    <xdr:pic>
      <xdr:nvPicPr>
        <xdr:cNvPr id="841" name="Picture 840">
          <a:extLst>
            <a:ext uri="{FF2B5EF4-FFF2-40B4-BE49-F238E27FC236}">
              <a16:creationId xmlns:a16="http://schemas.microsoft.com/office/drawing/2014/main" id="{9D8311E0-B18C-4A0A-B05D-A22A54A2FC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3210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1322</xdr:row>
      <xdr:rowOff>0</xdr:rowOff>
    </xdr:from>
    <xdr:to>
      <xdr:col>2</xdr:col>
      <xdr:colOff>228600</xdr:colOff>
      <xdr:row>1322</xdr:row>
      <xdr:rowOff>228600</xdr:rowOff>
    </xdr:to>
    <xdr:pic>
      <xdr:nvPicPr>
        <xdr:cNvPr id="842" name="Picture 841">
          <a:extLst>
            <a:ext uri="{FF2B5EF4-FFF2-40B4-BE49-F238E27FC236}">
              <a16:creationId xmlns:a16="http://schemas.microsoft.com/office/drawing/2014/main" id="{821AA578-60AD-4EEF-A547-7C979155D32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3804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228600</xdr:colOff>
      <xdr:row>1322</xdr:row>
      <xdr:rowOff>228600</xdr:rowOff>
    </xdr:to>
    <xdr:pic>
      <xdr:nvPicPr>
        <xdr:cNvPr id="843" name="Picture 842">
          <a:extLst>
            <a:ext uri="{FF2B5EF4-FFF2-40B4-BE49-F238E27FC236}">
              <a16:creationId xmlns:a16="http://schemas.microsoft.com/office/drawing/2014/main" id="{5021AB3A-EFC5-4D36-AF10-170E2844C38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3804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1325</xdr:row>
      <xdr:rowOff>0</xdr:rowOff>
    </xdr:from>
    <xdr:to>
      <xdr:col>2</xdr:col>
      <xdr:colOff>228600</xdr:colOff>
      <xdr:row>1325</xdr:row>
      <xdr:rowOff>228600</xdr:rowOff>
    </xdr:to>
    <xdr:pic>
      <xdr:nvPicPr>
        <xdr:cNvPr id="844" name="Picture 843">
          <a:extLst>
            <a:ext uri="{FF2B5EF4-FFF2-40B4-BE49-F238E27FC236}">
              <a16:creationId xmlns:a16="http://schemas.microsoft.com/office/drawing/2014/main" id="{18533C73-C71D-4F49-9133-139ACCD30EF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4398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1325</xdr:row>
      <xdr:rowOff>0</xdr:rowOff>
    </xdr:from>
    <xdr:to>
      <xdr:col>4</xdr:col>
      <xdr:colOff>228600</xdr:colOff>
      <xdr:row>1325</xdr:row>
      <xdr:rowOff>228600</xdr:rowOff>
    </xdr:to>
    <xdr:pic>
      <xdr:nvPicPr>
        <xdr:cNvPr id="845" name="Picture 844">
          <a:extLst>
            <a:ext uri="{FF2B5EF4-FFF2-40B4-BE49-F238E27FC236}">
              <a16:creationId xmlns:a16="http://schemas.microsoft.com/office/drawing/2014/main" id="{A728E188-6C0D-4B59-9EAE-6FFA348CE1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4398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1328</xdr:row>
      <xdr:rowOff>0</xdr:rowOff>
    </xdr:from>
    <xdr:to>
      <xdr:col>2</xdr:col>
      <xdr:colOff>228600</xdr:colOff>
      <xdr:row>1328</xdr:row>
      <xdr:rowOff>228600</xdr:rowOff>
    </xdr:to>
    <xdr:pic>
      <xdr:nvPicPr>
        <xdr:cNvPr id="846" name="Picture 845">
          <a:extLst>
            <a:ext uri="{FF2B5EF4-FFF2-40B4-BE49-F238E27FC236}">
              <a16:creationId xmlns:a16="http://schemas.microsoft.com/office/drawing/2014/main" id="{980F3D2E-0300-4DC6-8E0A-EA0B3B8D6C4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4993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1328</xdr:row>
      <xdr:rowOff>0</xdr:rowOff>
    </xdr:from>
    <xdr:to>
      <xdr:col>4</xdr:col>
      <xdr:colOff>228600</xdr:colOff>
      <xdr:row>1328</xdr:row>
      <xdr:rowOff>228600</xdr:rowOff>
    </xdr:to>
    <xdr:pic>
      <xdr:nvPicPr>
        <xdr:cNvPr id="847" name="Picture 846">
          <a:extLst>
            <a:ext uri="{FF2B5EF4-FFF2-40B4-BE49-F238E27FC236}">
              <a16:creationId xmlns:a16="http://schemas.microsoft.com/office/drawing/2014/main" id="{586BFB62-F440-43FC-826E-117C21C3C4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4993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1331</xdr:row>
      <xdr:rowOff>0</xdr:rowOff>
    </xdr:from>
    <xdr:to>
      <xdr:col>2</xdr:col>
      <xdr:colOff>228600</xdr:colOff>
      <xdr:row>1331</xdr:row>
      <xdr:rowOff>228600</xdr:rowOff>
    </xdr:to>
    <xdr:pic>
      <xdr:nvPicPr>
        <xdr:cNvPr id="848" name="Picture 847">
          <a:extLst>
            <a:ext uri="{FF2B5EF4-FFF2-40B4-BE49-F238E27FC236}">
              <a16:creationId xmlns:a16="http://schemas.microsoft.com/office/drawing/2014/main" id="{D22CC93F-E1E6-4C3F-A709-271693AA1CC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5587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1331</xdr:row>
      <xdr:rowOff>0</xdr:rowOff>
    </xdr:from>
    <xdr:to>
      <xdr:col>4</xdr:col>
      <xdr:colOff>228600</xdr:colOff>
      <xdr:row>1331</xdr:row>
      <xdr:rowOff>228600</xdr:rowOff>
    </xdr:to>
    <xdr:pic>
      <xdr:nvPicPr>
        <xdr:cNvPr id="849" name="Picture 848">
          <a:extLst>
            <a:ext uri="{FF2B5EF4-FFF2-40B4-BE49-F238E27FC236}">
              <a16:creationId xmlns:a16="http://schemas.microsoft.com/office/drawing/2014/main" id="{2AEBACCB-CB49-44BF-A387-3EE7400FC46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65587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1334</xdr:row>
      <xdr:rowOff>0</xdr:rowOff>
    </xdr:from>
    <xdr:to>
      <xdr:col>2</xdr:col>
      <xdr:colOff>228600</xdr:colOff>
      <xdr:row>1334</xdr:row>
      <xdr:rowOff>228600</xdr:rowOff>
    </xdr:to>
    <xdr:pic>
      <xdr:nvPicPr>
        <xdr:cNvPr id="850" name="Picture 849">
          <a:extLst>
            <a:ext uri="{FF2B5EF4-FFF2-40B4-BE49-F238E27FC236}">
              <a16:creationId xmlns:a16="http://schemas.microsoft.com/office/drawing/2014/main" id="{1F1D76C0-ADE4-4FC2-81D7-73FFF6E0E3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6181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1334</xdr:row>
      <xdr:rowOff>0</xdr:rowOff>
    </xdr:from>
    <xdr:to>
      <xdr:col>4</xdr:col>
      <xdr:colOff>228600</xdr:colOff>
      <xdr:row>1334</xdr:row>
      <xdr:rowOff>228600</xdr:rowOff>
    </xdr:to>
    <xdr:pic>
      <xdr:nvPicPr>
        <xdr:cNvPr id="851" name="Picture 850">
          <a:extLst>
            <a:ext uri="{FF2B5EF4-FFF2-40B4-BE49-F238E27FC236}">
              <a16:creationId xmlns:a16="http://schemas.microsoft.com/office/drawing/2014/main" id="{F08DC679-5EA3-4DBC-A5D8-2D509C0FBF5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6181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1337</xdr:row>
      <xdr:rowOff>0</xdr:rowOff>
    </xdr:from>
    <xdr:to>
      <xdr:col>2</xdr:col>
      <xdr:colOff>228600</xdr:colOff>
      <xdr:row>1337</xdr:row>
      <xdr:rowOff>228600</xdr:rowOff>
    </xdr:to>
    <xdr:pic>
      <xdr:nvPicPr>
        <xdr:cNvPr id="852" name="Picture 851">
          <a:extLst>
            <a:ext uri="{FF2B5EF4-FFF2-40B4-BE49-F238E27FC236}">
              <a16:creationId xmlns:a16="http://schemas.microsoft.com/office/drawing/2014/main" id="{943C8336-E992-4FA8-88A1-30054ECEB6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6776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1337</xdr:row>
      <xdr:rowOff>0</xdr:rowOff>
    </xdr:from>
    <xdr:to>
      <xdr:col>4</xdr:col>
      <xdr:colOff>228600</xdr:colOff>
      <xdr:row>1337</xdr:row>
      <xdr:rowOff>228600</xdr:rowOff>
    </xdr:to>
    <xdr:pic>
      <xdr:nvPicPr>
        <xdr:cNvPr id="853" name="Picture 852">
          <a:extLst>
            <a:ext uri="{FF2B5EF4-FFF2-40B4-BE49-F238E27FC236}">
              <a16:creationId xmlns:a16="http://schemas.microsoft.com/office/drawing/2014/main" id="{044E8226-8AEE-4682-A284-402DEDBEBDF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6776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1340</xdr:row>
      <xdr:rowOff>0</xdr:rowOff>
    </xdr:from>
    <xdr:to>
      <xdr:col>2</xdr:col>
      <xdr:colOff>228600</xdr:colOff>
      <xdr:row>1340</xdr:row>
      <xdr:rowOff>228600</xdr:rowOff>
    </xdr:to>
    <xdr:pic>
      <xdr:nvPicPr>
        <xdr:cNvPr id="854" name="Picture 853">
          <a:extLst>
            <a:ext uri="{FF2B5EF4-FFF2-40B4-BE49-F238E27FC236}">
              <a16:creationId xmlns:a16="http://schemas.microsoft.com/office/drawing/2014/main" id="{6239A47D-31AF-4699-B60A-BFE3FE9A105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7370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1340</xdr:row>
      <xdr:rowOff>0</xdr:rowOff>
    </xdr:from>
    <xdr:to>
      <xdr:col>4</xdr:col>
      <xdr:colOff>228600</xdr:colOff>
      <xdr:row>1340</xdr:row>
      <xdr:rowOff>228600</xdr:rowOff>
    </xdr:to>
    <xdr:pic>
      <xdr:nvPicPr>
        <xdr:cNvPr id="855" name="Picture 854">
          <a:extLst>
            <a:ext uri="{FF2B5EF4-FFF2-40B4-BE49-F238E27FC236}">
              <a16:creationId xmlns:a16="http://schemas.microsoft.com/office/drawing/2014/main" id="{03981F73-C506-4A73-8E90-1F2E23A52D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7370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1343</xdr:row>
      <xdr:rowOff>0</xdr:rowOff>
    </xdr:from>
    <xdr:to>
      <xdr:col>2</xdr:col>
      <xdr:colOff>228600</xdr:colOff>
      <xdr:row>1343</xdr:row>
      <xdr:rowOff>228600</xdr:rowOff>
    </xdr:to>
    <xdr:pic>
      <xdr:nvPicPr>
        <xdr:cNvPr id="856" name="Picture 855">
          <a:extLst>
            <a:ext uri="{FF2B5EF4-FFF2-40B4-BE49-F238E27FC236}">
              <a16:creationId xmlns:a16="http://schemas.microsoft.com/office/drawing/2014/main" id="{1A40280D-5904-47B8-AFE8-538074CF880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7964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1343</xdr:row>
      <xdr:rowOff>0</xdr:rowOff>
    </xdr:from>
    <xdr:to>
      <xdr:col>4</xdr:col>
      <xdr:colOff>228600</xdr:colOff>
      <xdr:row>1343</xdr:row>
      <xdr:rowOff>228600</xdr:rowOff>
    </xdr:to>
    <xdr:pic>
      <xdr:nvPicPr>
        <xdr:cNvPr id="857" name="Picture 856">
          <a:extLst>
            <a:ext uri="{FF2B5EF4-FFF2-40B4-BE49-F238E27FC236}">
              <a16:creationId xmlns:a16="http://schemas.microsoft.com/office/drawing/2014/main" id="{169637F6-B672-475F-8C95-5D33213479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7964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1346</xdr:row>
      <xdr:rowOff>0</xdr:rowOff>
    </xdr:from>
    <xdr:to>
      <xdr:col>2</xdr:col>
      <xdr:colOff>228600</xdr:colOff>
      <xdr:row>1346</xdr:row>
      <xdr:rowOff>228600</xdr:rowOff>
    </xdr:to>
    <xdr:pic>
      <xdr:nvPicPr>
        <xdr:cNvPr id="858" name="Picture 857">
          <a:extLst>
            <a:ext uri="{FF2B5EF4-FFF2-40B4-BE49-F238E27FC236}">
              <a16:creationId xmlns:a16="http://schemas.microsoft.com/office/drawing/2014/main" id="{1EC4D620-DE4F-4D12-BE45-8CC346FEB6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8559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1346</xdr:row>
      <xdr:rowOff>0</xdr:rowOff>
    </xdr:from>
    <xdr:to>
      <xdr:col>4</xdr:col>
      <xdr:colOff>228600</xdr:colOff>
      <xdr:row>1346</xdr:row>
      <xdr:rowOff>228600</xdr:rowOff>
    </xdr:to>
    <xdr:pic>
      <xdr:nvPicPr>
        <xdr:cNvPr id="859" name="Picture 858">
          <a:extLst>
            <a:ext uri="{FF2B5EF4-FFF2-40B4-BE49-F238E27FC236}">
              <a16:creationId xmlns:a16="http://schemas.microsoft.com/office/drawing/2014/main" id="{BCC1F928-0C76-4D5B-BD00-4BD5D92F7D5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8559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1349</xdr:row>
      <xdr:rowOff>0</xdr:rowOff>
    </xdr:from>
    <xdr:to>
      <xdr:col>2</xdr:col>
      <xdr:colOff>228600</xdr:colOff>
      <xdr:row>1349</xdr:row>
      <xdr:rowOff>228600</xdr:rowOff>
    </xdr:to>
    <xdr:pic>
      <xdr:nvPicPr>
        <xdr:cNvPr id="860" name="Picture 859">
          <a:extLst>
            <a:ext uri="{FF2B5EF4-FFF2-40B4-BE49-F238E27FC236}">
              <a16:creationId xmlns:a16="http://schemas.microsoft.com/office/drawing/2014/main" id="{DBC3D60D-5277-495B-98EE-8B010C37F93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9153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1349</xdr:row>
      <xdr:rowOff>0</xdr:rowOff>
    </xdr:from>
    <xdr:to>
      <xdr:col>4</xdr:col>
      <xdr:colOff>228600</xdr:colOff>
      <xdr:row>1349</xdr:row>
      <xdr:rowOff>228600</xdr:rowOff>
    </xdr:to>
    <xdr:pic>
      <xdr:nvPicPr>
        <xdr:cNvPr id="861" name="Picture 860">
          <a:extLst>
            <a:ext uri="{FF2B5EF4-FFF2-40B4-BE49-F238E27FC236}">
              <a16:creationId xmlns:a16="http://schemas.microsoft.com/office/drawing/2014/main" id="{7AF04139-218D-4BC9-97FD-FCE43C0F7B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9153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1352</xdr:row>
      <xdr:rowOff>0</xdr:rowOff>
    </xdr:from>
    <xdr:to>
      <xdr:col>2</xdr:col>
      <xdr:colOff>228600</xdr:colOff>
      <xdr:row>1352</xdr:row>
      <xdr:rowOff>228600</xdr:rowOff>
    </xdr:to>
    <xdr:pic>
      <xdr:nvPicPr>
        <xdr:cNvPr id="862" name="Picture 861">
          <a:extLst>
            <a:ext uri="{FF2B5EF4-FFF2-40B4-BE49-F238E27FC236}">
              <a16:creationId xmlns:a16="http://schemas.microsoft.com/office/drawing/2014/main" id="{2DE84F63-015A-4AD7-9E80-C7CD7638A35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69748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1352</xdr:row>
      <xdr:rowOff>0</xdr:rowOff>
    </xdr:from>
    <xdr:to>
      <xdr:col>4</xdr:col>
      <xdr:colOff>228600</xdr:colOff>
      <xdr:row>1352</xdr:row>
      <xdr:rowOff>228600</xdr:rowOff>
    </xdr:to>
    <xdr:pic>
      <xdr:nvPicPr>
        <xdr:cNvPr id="863" name="Picture 862">
          <a:extLst>
            <a:ext uri="{FF2B5EF4-FFF2-40B4-BE49-F238E27FC236}">
              <a16:creationId xmlns:a16="http://schemas.microsoft.com/office/drawing/2014/main" id="{BBEBE326-59FC-4A73-96C1-F06CF94EBC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69748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1355</xdr:row>
      <xdr:rowOff>0</xdr:rowOff>
    </xdr:from>
    <xdr:to>
      <xdr:col>2</xdr:col>
      <xdr:colOff>228600</xdr:colOff>
      <xdr:row>1355</xdr:row>
      <xdr:rowOff>228600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A18C9987-6893-48CD-8696-CB5816E5D25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0342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1355</xdr:row>
      <xdr:rowOff>0</xdr:rowOff>
    </xdr:from>
    <xdr:to>
      <xdr:col>4</xdr:col>
      <xdr:colOff>228600</xdr:colOff>
      <xdr:row>1355</xdr:row>
      <xdr:rowOff>228600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9973F7E8-3650-47D9-BF90-0BBD416E78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0342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1358</xdr:row>
      <xdr:rowOff>0</xdr:rowOff>
    </xdr:from>
    <xdr:to>
      <xdr:col>2</xdr:col>
      <xdr:colOff>228600</xdr:colOff>
      <xdr:row>1358</xdr:row>
      <xdr:rowOff>228600</xdr:rowOff>
    </xdr:to>
    <xdr:pic>
      <xdr:nvPicPr>
        <xdr:cNvPr id="866" name="Picture 865">
          <a:extLst>
            <a:ext uri="{FF2B5EF4-FFF2-40B4-BE49-F238E27FC236}">
              <a16:creationId xmlns:a16="http://schemas.microsoft.com/office/drawing/2014/main" id="{AF23236C-E4A8-4413-A878-0C8FE9DF68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0936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1358</xdr:row>
      <xdr:rowOff>0</xdr:rowOff>
    </xdr:from>
    <xdr:to>
      <xdr:col>4</xdr:col>
      <xdr:colOff>228600</xdr:colOff>
      <xdr:row>1358</xdr:row>
      <xdr:rowOff>228600</xdr:rowOff>
    </xdr:to>
    <xdr:pic>
      <xdr:nvPicPr>
        <xdr:cNvPr id="867" name="Picture 866">
          <a:extLst>
            <a:ext uri="{FF2B5EF4-FFF2-40B4-BE49-F238E27FC236}">
              <a16:creationId xmlns:a16="http://schemas.microsoft.com/office/drawing/2014/main" id="{67783F6C-E7FF-46F3-A5F6-B7250928952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0936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1361</xdr:row>
      <xdr:rowOff>0</xdr:rowOff>
    </xdr:from>
    <xdr:to>
      <xdr:col>2</xdr:col>
      <xdr:colOff>228600</xdr:colOff>
      <xdr:row>1361</xdr:row>
      <xdr:rowOff>228600</xdr:rowOff>
    </xdr:to>
    <xdr:pic>
      <xdr:nvPicPr>
        <xdr:cNvPr id="868" name="Picture 867">
          <a:extLst>
            <a:ext uri="{FF2B5EF4-FFF2-40B4-BE49-F238E27FC236}">
              <a16:creationId xmlns:a16="http://schemas.microsoft.com/office/drawing/2014/main" id="{5219399D-4A48-44B0-A006-2B4EEDBA41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1531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1361</xdr:row>
      <xdr:rowOff>0</xdr:rowOff>
    </xdr:from>
    <xdr:to>
      <xdr:col>4</xdr:col>
      <xdr:colOff>228600</xdr:colOff>
      <xdr:row>1361</xdr:row>
      <xdr:rowOff>228600</xdr:rowOff>
    </xdr:to>
    <xdr:pic>
      <xdr:nvPicPr>
        <xdr:cNvPr id="869" name="Picture 868">
          <a:extLst>
            <a:ext uri="{FF2B5EF4-FFF2-40B4-BE49-F238E27FC236}">
              <a16:creationId xmlns:a16="http://schemas.microsoft.com/office/drawing/2014/main" id="{BBA25A16-4225-46CA-9E3D-4077CE60AC5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1531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1364</xdr:row>
      <xdr:rowOff>0</xdr:rowOff>
    </xdr:from>
    <xdr:to>
      <xdr:col>2</xdr:col>
      <xdr:colOff>228600</xdr:colOff>
      <xdr:row>1364</xdr:row>
      <xdr:rowOff>228600</xdr:rowOff>
    </xdr:to>
    <xdr:pic>
      <xdr:nvPicPr>
        <xdr:cNvPr id="870" name="Picture 869">
          <a:extLst>
            <a:ext uri="{FF2B5EF4-FFF2-40B4-BE49-F238E27FC236}">
              <a16:creationId xmlns:a16="http://schemas.microsoft.com/office/drawing/2014/main" id="{941ABC43-8E8F-4737-A5BB-7284B799E4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2125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1364</xdr:row>
      <xdr:rowOff>0</xdr:rowOff>
    </xdr:from>
    <xdr:to>
      <xdr:col>4</xdr:col>
      <xdr:colOff>228600</xdr:colOff>
      <xdr:row>1364</xdr:row>
      <xdr:rowOff>228600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DC1C8F81-1D7D-4C4A-BBB6-70C73D8D3C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2125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1367</xdr:row>
      <xdr:rowOff>0</xdr:rowOff>
    </xdr:from>
    <xdr:to>
      <xdr:col>2</xdr:col>
      <xdr:colOff>228600</xdr:colOff>
      <xdr:row>1367</xdr:row>
      <xdr:rowOff>228600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B2EF6764-49D1-424E-8725-52FD2AB401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2719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1367</xdr:row>
      <xdr:rowOff>0</xdr:rowOff>
    </xdr:from>
    <xdr:to>
      <xdr:col>4</xdr:col>
      <xdr:colOff>228600</xdr:colOff>
      <xdr:row>1367</xdr:row>
      <xdr:rowOff>228600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C9A2E37C-2AAF-41EB-AA99-DEFD9063B5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2719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1370</xdr:row>
      <xdr:rowOff>0</xdr:rowOff>
    </xdr:from>
    <xdr:to>
      <xdr:col>2</xdr:col>
      <xdr:colOff>228600</xdr:colOff>
      <xdr:row>1370</xdr:row>
      <xdr:rowOff>228600</xdr:rowOff>
    </xdr:to>
    <xdr:pic>
      <xdr:nvPicPr>
        <xdr:cNvPr id="874" name="Picture 873">
          <a:extLst>
            <a:ext uri="{FF2B5EF4-FFF2-40B4-BE49-F238E27FC236}">
              <a16:creationId xmlns:a16="http://schemas.microsoft.com/office/drawing/2014/main" id="{B9AABD7F-2C35-4FC4-8DE8-86C07DE21F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3314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1370</xdr:row>
      <xdr:rowOff>0</xdr:rowOff>
    </xdr:from>
    <xdr:to>
      <xdr:col>4</xdr:col>
      <xdr:colOff>228600</xdr:colOff>
      <xdr:row>1370</xdr:row>
      <xdr:rowOff>228600</xdr:rowOff>
    </xdr:to>
    <xdr:pic>
      <xdr:nvPicPr>
        <xdr:cNvPr id="875" name="Picture 874">
          <a:extLst>
            <a:ext uri="{FF2B5EF4-FFF2-40B4-BE49-F238E27FC236}">
              <a16:creationId xmlns:a16="http://schemas.microsoft.com/office/drawing/2014/main" id="{F935019A-EFEF-40C7-B5EC-DF2204B30C4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3314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1373</xdr:row>
      <xdr:rowOff>0</xdr:rowOff>
    </xdr:from>
    <xdr:to>
      <xdr:col>2</xdr:col>
      <xdr:colOff>228600</xdr:colOff>
      <xdr:row>1373</xdr:row>
      <xdr:rowOff>228600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A7434801-5817-4315-B8A6-F914599F3C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3908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1373</xdr:row>
      <xdr:rowOff>0</xdr:rowOff>
    </xdr:from>
    <xdr:to>
      <xdr:col>4</xdr:col>
      <xdr:colOff>228600</xdr:colOff>
      <xdr:row>1373</xdr:row>
      <xdr:rowOff>228600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B66ACD77-F486-4687-8F93-7BFA209FBE7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3908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1376</xdr:row>
      <xdr:rowOff>0</xdr:rowOff>
    </xdr:from>
    <xdr:to>
      <xdr:col>2</xdr:col>
      <xdr:colOff>228600</xdr:colOff>
      <xdr:row>1376</xdr:row>
      <xdr:rowOff>228600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9A9D7323-21C7-4AEF-9A82-A32597F1B0C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4502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1376</xdr:row>
      <xdr:rowOff>0</xdr:rowOff>
    </xdr:from>
    <xdr:to>
      <xdr:col>4</xdr:col>
      <xdr:colOff>228600</xdr:colOff>
      <xdr:row>1376</xdr:row>
      <xdr:rowOff>228600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600FDFC6-2D52-4D85-958A-A360ED01057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74502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1379</xdr:row>
      <xdr:rowOff>0</xdr:rowOff>
    </xdr:from>
    <xdr:to>
      <xdr:col>2</xdr:col>
      <xdr:colOff>228600</xdr:colOff>
      <xdr:row>1379</xdr:row>
      <xdr:rowOff>228600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536A1EFF-537A-49AE-852F-4CF834C9102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5097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1379</xdr:row>
      <xdr:rowOff>0</xdr:rowOff>
    </xdr:from>
    <xdr:to>
      <xdr:col>4</xdr:col>
      <xdr:colOff>228600</xdr:colOff>
      <xdr:row>1379</xdr:row>
      <xdr:rowOff>228600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1CEF27E5-F825-4C45-9B25-50D923B5D1B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75097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1382</xdr:row>
      <xdr:rowOff>0</xdr:rowOff>
    </xdr:from>
    <xdr:to>
      <xdr:col>2</xdr:col>
      <xdr:colOff>228600</xdr:colOff>
      <xdr:row>1382</xdr:row>
      <xdr:rowOff>228600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0E807128-E5BB-4753-B039-BC274331D8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5691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1382</xdr:row>
      <xdr:rowOff>0</xdr:rowOff>
    </xdr:from>
    <xdr:to>
      <xdr:col>4</xdr:col>
      <xdr:colOff>228600</xdr:colOff>
      <xdr:row>1382</xdr:row>
      <xdr:rowOff>228600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96666FB0-7FB2-427D-94F8-CAA550DC194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75691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1385</xdr:row>
      <xdr:rowOff>0</xdr:rowOff>
    </xdr:from>
    <xdr:to>
      <xdr:col>2</xdr:col>
      <xdr:colOff>228600</xdr:colOff>
      <xdr:row>1385</xdr:row>
      <xdr:rowOff>228600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0DAF28EE-9FD5-4489-9477-A3379063C9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6285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1385</xdr:row>
      <xdr:rowOff>0</xdr:rowOff>
    </xdr:from>
    <xdr:to>
      <xdr:col>4</xdr:col>
      <xdr:colOff>228600</xdr:colOff>
      <xdr:row>1385</xdr:row>
      <xdr:rowOff>228600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F1E3DC76-EABC-4B4C-BCE3-39AE6FE984A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76285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1388</xdr:row>
      <xdr:rowOff>0</xdr:rowOff>
    </xdr:from>
    <xdr:to>
      <xdr:col>2</xdr:col>
      <xdr:colOff>228600</xdr:colOff>
      <xdr:row>1388</xdr:row>
      <xdr:rowOff>228600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50E921A0-C5F6-4352-A5A7-BCFEA7263A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6880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1388</xdr:row>
      <xdr:rowOff>0</xdr:rowOff>
    </xdr:from>
    <xdr:to>
      <xdr:col>4</xdr:col>
      <xdr:colOff>228600</xdr:colOff>
      <xdr:row>1388</xdr:row>
      <xdr:rowOff>228600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05B3F258-7A03-4730-8857-427524BD46E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76880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1391</xdr:row>
      <xdr:rowOff>0</xdr:rowOff>
    </xdr:from>
    <xdr:to>
      <xdr:col>2</xdr:col>
      <xdr:colOff>228600</xdr:colOff>
      <xdr:row>1391</xdr:row>
      <xdr:rowOff>228600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4A3D31D3-5C41-481E-9729-8E82ED7FB5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7474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1391</xdr:row>
      <xdr:rowOff>0</xdr:rowOff>
    </xdr:from>
    <xdr:to>
      <xdr:col>4</xdr:col>
      <xdr:colOff>228600</xdr:colOff>
      <xdr:row>1391</xdr:row>
      <xdr:rowOff>228600</xdr:rowOff>
    </xdr:to>
    <xdr:pic>
      <xdr:nvPicPr>
        <xdr:cNvPr id="889" name="Picture 888">
          <a:extLst>
            <a:ext uri="{FF2B5EF4-FFF2-40B4-BE49-F238E27FC236}">
              <a16:creationId xmlns:a16="http://schemas.microsoft.com/office/drawing/2014/main" id="{1F1509E2-9A07-41C5-A27D-581EA8FBCFC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7474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1394</xdr:row>
      <xdr:rowOff>0</xdr:rowOff>
    </xdr:from>
    <xdr:to>
      <xdr:col>2</xdr:col>
      <xdr:colOff>228600</xdr:colOff>
      <xdr:row>1394</xdr:row>
      <xdr:rowOff>228600</xdr:rowOff>
    </xdr:to>
    <xdr:pic>
      <xdr:nvPicPr>
        <xdr:cNvPr id="890" name="Picture 889">
          <a:extLst>
            <a:ext uri="{FF2B5EF4-FFF2-40B4-BE49-F238E27FC236}">
              <a16:creationId xmlns:a16="http://schemas.microsoft.com/office/drawing/2014/main" id="{758CE463-43FD-41E7-8806-CDF4D746ED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8069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1394</xdr:row>
      <xdr:rowOff>0</xdr:rowOff>
    </xdr:from>
    <xdr:to>
      <xdr:col>4</xdr:col>
      <xdr:colOff>228600</xdr:colOff>
      <xdr:row>1394</xdr:row>
      <xdr:rowOff>228600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6FF3909A-5397-4245-A19A-608EB5921D6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78069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1397</xdr:row>
      <xdr:rowOff>0</xdr:rowOff>
    </xdr:from>
    <xdr:to>
      <xdr:col>2</xdr:col>
      <xdr:colOff>228600</xdr:colOff>
      <xdr:row>1397</xdr:row>
      <xdr:rowOff>228600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85165542-F979-47FC-A683-6AADA19CE6C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8663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1397</xdr:row>
      <xdr:rowOff>0</xdr:rowOff>
    </xdr:from>
    <xdr:to>
      <xdr:col>4</xdr:col>
      <xdr:colOff>228600</xdr:colOff>
      <xdr:row>1397</xdr:row>
      <xdr:rowOff>228600</xdr:rowOff>
    </xdr:to>
    <xdr:pic>
      <xdr:nvPicPr>
        <xdr:cNvPr id="893" name="Picture 892">
          <a:extLst>
            <a:ext uri="{FF2B5EF4-FFF2-40B4-BE49-F238E27FC236}">
              <a16:creationId xmlns:a16="http://schemas.microsoft.com/office/drawing/2014/main" id="{69F3F5D5-3BF8-4A91-A260-DF390BF0471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78663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1400</xdr:row>
      <xdr:rowOff>0</xdr:rowOff>
    </xdr:from>
    <xdr:to>
      <xdr:col>2</xdr:col>
      <xdr:colOff>228600</xdr:colOff>
      <xdr:row>1400</xdr:row>
      <xdr:rowOff>228600</xdr:rowOff>
    </xdr:to>
    <xdr:pic>
      <xdr:nvPicPr>
        <xdr:cNvPr id="894" name="Picture 893">
          <a:extLst>
            <a:ext uri="{FF2B5EF4-FFF2-40B4-BE49-F238E27FC236}">
              <a16:creationId xmlns:a16="http://schemas.microsoft.com/office/drawing/2014/main" id="{ACBF33C0-03E3-4053-8219-A6E1173162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9257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1400</xdr:row>
      <xdr:rowOff>0</xdr:rowOff>
    </xdr:from>
    <xdr:to>
      <xdr:col>4</xdr:col>
      <xdr:colOff>228600</xdr:colOff>
      <xdr:row>1400</xdr:row>
      <xdr:rowOff>228600</xdr:rowOff>
    </xdr:to>
    <xdr:pic>
      <xdr:nvPicPr>
        <xdr:cNvPr id="895" name="Picture 894">
          <a:extLst>
            <a:ext uri="{FF2B5EF4-FFF2-40B4-BE49-F238E27FC236}">
              <a16:creationId xmlns:a16="http://schemas.microsoft.com/office/drawing/2014/main" id="{1644EFE3-4006-4646-B4FB-FB51B1F83D1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79257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1403</xdr:row>
      <xdr:rowOff>0</xdr:rowOff>
    </xdr:from>
    <xdr:to>
      <xdr:col>2</xdr:col>
      <xdr:colOff>228600</xdr:colOff>
      <xdr:row>1403</xdr:row>
      <xdr:rowOff>228600</xdr:rowOff>
    </xdr:to>
    <xdr:pic>
      <xdr:nvPicPr>
        <xdr:cNvPr id="896" name="Picture 895">
          <a:extLst>
            <a:ext uri="{FF2B5EF4-FFF2-40B4-BE49-F238E27FC236}">
              <a16:creationId xmlns:a16="http://schemas.microsoft.com/office/drawing/2014/main" id="{A7895A11-EBD9-4354-B59D-314E62EB57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79852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1403</xdr:row>
      <xdr:rowOff>0</xdr:rowOff>
    </xdr:from>
    <xdr:to>
      <xdr:col>4</xdr:col>
      <xdr:colOff>228600</xdr:colOff>
      <xdr:row>1403</xdr:row>
      <xdr:rowOff>228600</xdr:rowOff>
    </xdr:to>
    <xdr:pic>
      <xdr:nvPicPr>
        <xdr:cNvPr id="897" name="Picture 896">
          <a:extLst>
            <a:ext uri="{FF2B5EF4-FFF2-40B4-BE49-F238E27FC236}">
              <a16:creationId xmlns:a16="http://schemas.microsoft.com/office/drawing/2014/main" id="{AD9623A1-728C-45B2-A1F6-DC5AB56BE1A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79852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1406</xdr:row>
      <xdr:rowOff>0</xdr:rowOff>
    </xdr:from>
    <xdr:to>
      <xdr:col>2</xdr:col>
      <xdr:colOff>228600</xdr:colOff>
      <xdr:row>1406</xdr:row>
      <xdr:rowOff>228600</xdr:rowOff>
    </xdr:to>
    <xdr:pic>
      <xdr:nvPicPr>
        <xdr:cNvPr id="898" name="Picture 897">
          <a:extLst>
            <a:ext uri="{FF2B5EF4-FFF2-40B4-BE49-F238E27FC236}">
              <a16:creationId xmlns:a16="http://schemas.microsoft.com/office/drawing/2014/main" id="{ECE0EE28-FCE0-4EAE-B5C4-DED291940FF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0446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1406</xdr:row>
      <xdr:rowOff>0</xdr:rowOff>
    </xdr:from>
    <xdr:to>
      <xdr:col>4</xdr:col>
      <xdr:colOff>228600</xdr:colOff>
      <xdr:row>1406</xdr:row>
      <xdr:rowOff>228600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117A9E67-1FD6-4F60-BDD8-D7B0CA5EA4A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80446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1409</xdr:row>
      <xdr:rowOff>0</xdr:rowOff>
    </xdr:from>
    <xdr:to>
      <xdr:col>2</xdr:col>
      <xdr:colOff>228600</xdr:colOff>
      <xdr:row>1409</xdr:row>
      <xdr:rowOff>228600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138748DD-0DA7-4F25-93F7-C664F86E8A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1040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1409</xdr:row>
      <xdr:rowOff>0</xdr:rowOff>
    </xdr:from>
    <xdr:to>
      <xdr:col>4</xdr:col>
      <xdr:colOff>228600</xdr:colOff>
      <xdr:row>1409</xdr:row>
      <xdr:rowOff>228600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CA249818-2A94-4F02-96C8-EF91AEE19B1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1040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1412</xdr:row>
      <xdr:rowOff>0</xdr:rowOff>
    </xdr:from>
    <xdr:to>
      <xdr:col>2</xdr:col>
      <xdr:colOff>228600</xdr:colOff>
      <xdr:row>1412</xdr:row>
      <xdr:rowOff>228600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D0E5A1DC-E94B-4C4F-931E-F6D8328EDEE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1635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1412</xdr:row>
      <xdr:rowOff>0</xdr:rowOff>
    </xdr:from>
    <xdr:to>
      <xdr:col>4</xdr:col>
      <xdr:colOff>228600</xdr:colOff>
      <xdr:row>1412</xdr:row>
      <xdr:rowOff>228600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C2F4E5B6-D7FC-45BF-8F7B-ED16C4D7F0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1635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1415</xdr:row>
      <xdr:rowOff>0</xdr:rowOff>
    </xdr:from>
    <xdr:to>
      <xdr:col>2</xdr:col>
      <xdr:colOff>228600</xdr:colOff>
      <xdr:row>1415</xdr:row>
      <xdr:rowOff>228600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BD5FAF08-D922-437C-B106-78A396648E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2229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1415</xdr:row>
      <xdr:rowOff>0</xdr:rowOff>
    </xdr:from>
    <xdr:to>
      <xdr:col>4</xdr:col>
      <xdr:colOff>228600</xdr:colOff>
      <xdr:row>1415</xdr:row>
      <xdr:rowOff>228600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E90790B5-A0F6-482C-AA04-C38F4C9022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2229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1418</xdr:row>
      <xdr:rowOff>0</xdr:rowOff>
    </xdr:from>
    <xdr:to>
      <xdr:col>2</xdr:col>
      <xdr:colOff>228600</xdr:colOff>
      <xdr:row>1418</xdr:row>
      <xdr:rowOff>228600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CFD7F193-FF5F-4E76-B73D-082982ED01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2823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1418</xdr:row>
      <xdr:rowOff>0</xdr:rowOff>
    </xdr:from>
    <xdr:to>
      <xdr:col>4</xdr:col>
      <xdr:colOff>228600</xdr:colOff>
      <xdr:row>1418</xdr:row>
      <xdr:rowOff>228600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7CD01712-76BB-41CC-B1A8-6DD5E74BF7B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2823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1421</xdr:row>
      <xdr:rowOff>0</xdr:rowOff>
    </xdr:from>
    <xdr:to>
      <xdr:col>2</xdr:col>
      <xdr:colOff>228600</xdr:colOff>
      <xdr:row>1421</xdr:row>
      <xdr:rowOff>228600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931EC55A-6309-4C0D-B3DB-6F3B3F5B9A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3418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1421</xdr:row>
      <xdr:rowOff>0</xdr:rowOff>
    </xdr:from>
    <xdr:to>
      <xdr:col>4</xdr:col>
      <xdr:colOff>228600</xdr:colOff>
      <xdr:row>1421</xdr:row>
      <xdr:rowOff>228600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F3A2515A-55C5-4ED1-81D2-38D52ED32AB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3418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1424</xdr:row>
      <xdr:rowOff>0</xdr:rowOff>
    </xdr:from>
    <xdr:to>
      <xdr:col>2</xdr:col>
      <xdr:colOff>228600</xdr:colOff>
      <xdr:row>1424</xdr:row>
      <xdr:rowOff>228600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D38E4094-99FE-4795-ABB8-83F0DBD05CC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4012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1424</xdr:row>
      <xdr:rowOff>0</xdr:rowOff>
    </xdr:from>
    <xdr:to>
      <xdr:col>4</xdr:col>
      <xdr:colOff>228600</xdr:colOff>
      <xdr:row>1424</xdr:row>
      <xdr:rowOff>228600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81996C2B-E6DD-4B96-B55C-58E56A9A041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84012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1427</xdr:row>
      <xdr:rowOff>0</xdr:rowOff>
    </xdr:from>
    <xdr:to>
      <xdr:col>2</xdr:col>
      <xdr:colOff>228600</xdr:colOff>
      <xdr:row>1427</xdr:row>
      <xdr:rowOff>228600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ABD2DCD7-351D-4D72-A237-FD50CC1465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4607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1427</xdr:row>
      <xdr:rowOff>0</xdr:rowOff>
    </xdr:from>
    <xdr:to>
      <xdr:col>4</xdr:col>
      <xdr:colOff>228600</xdr:colOff>
      <xdr:row>1427</xdr:row>
      <xdr:rowOff>228600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E2CB036C-F998-492B-BE4D-F127C2922AC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84607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1430</xdr:row>
      <xdr:rowOff>0</xdr:rowOff>
    </xdr:from>
    <xdr:to>
      <xdr:col>2</xdr:col>
      <xdr:colOff>228600</xdr:colOff>
      <xdr:row>1430</xdr:row>
      <xdr:rowOff>228600</xdr:rowOff>
    </xdr:to>
    <xdr:pic>
      <xdr:nvPicPr>
        <xdr:cNvPr id="914" name="Picture 913">
          <a:extLst>
            <a:ext uri="{FF2B5EF4-FFF2-40B4-BE49-F238E27FC236}">
              <a16:creationId xmlns:a16="http://schemas.microsoft.com/office/drawing/2014/main" id="{3B6B58BB-AD62-476F-B16D-54CD56E8D87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5201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1430</xdr:row>
      <xdr:rowOff>0</xdr:rowOff>
    </xdr:from>
    <xdr:to>
      <xdr:col>4</xdr:col>
      <xdr:colOff>228600</xdr:colOff>
      <xdr:row>1430</xdr:row>
      <xdr:rowOff>228600</xdr:rowOff>
    </xdr:to>
    <xdr:pic>
      <xdr:nvPicPr>
        <xdr:cNvPr id="915" name="Picture 914">
          <a:extLst>
            <a:ext uri="{FF2B5EF4-FFF2-40B4-BE49-F238E27FC236}">
              <a16:creationId xmlns:a16="http://schemas.microsoft.com/office/drawing/2014/main" id="{A24038BC-CE23-4677-BB09-F501A7D1E33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285201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1437</xdr:row>
      <xdr:rowOff>0</xdr:rowOff>
    </xdr:from>
    <xdr:to>
      <xdr:col>2</xdr:col>
      <xdr:colOff>228600</xdr:colOff>
      <xdr:row>1437</xdr:row>
      <xdr:rowOff>228600</xdr:rowOff>
    </xdr:to>
    <xdr:pic>
      <xdr:nvPicPr>
        <xdr:cNvPr id="916" name="Picture 915">
          <a:extLst>
            <a:ext uri="{FF2B5EF4-FFF2-40B4-BE49-F238E27FC236}">
              <a16:creationId xmlns:a16="http://schemas.microsoft.com/office/drawing/2014/main" id="{2D5EA38B-0E9E-4D8F-B6F2-F142010D60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6694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1437</xdr:row>
      <xdr:rowOff>0</xdr:rowOff>
    </xdr:from>
    <xdr:to>
      <xdr:col>4</xdr:col>
      <xdr:colOff>228600</xdr:colOff>
      <xdr:row>1437</xdr:row>
      <xdr:rowOff>228600</xdr:rowOff>
    </xdr:to>
    <xdr:pic>
      <xdr:nvPicPr>
        <xdr:cNvPr id="917" name="Picture 916">
          <a:extLst>
            <a:ext uri="{FF2B5EF4-FFF2-40B4-BE49-F238E27FC236}">
              <a16:creationId xmlns:a16="http://schemas.microsoft.com/office/drawing/2014/main" id="{4298C703-DB3C-4CF3-B4CA-321B38F45E1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6694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1440</xdr:row>
      <xdr:rowOff>0</xdr:rowOff>
    </xdr:from>
    <xdr:to>
      <xdr:col>2</xdr:col>
      <xdr:colOff>228600</xdr:colOff>
      <xdr:row>1440</xdr:row>
      <xdr:rowOff>228600</xdr:rowOff>
    </xdr:to>
    <xdr:pic>
      <xdr:nvPicPr>
        <xdr:cNvPr id="918" name="Picture 917">
          <a:extLst>
            <a:ext uri="{FF2B5EF4-FFF2-40B4-BE49-F238E27FC236}">
              <a16:creationId xmlns:a16="http://schemas.microsoft.com/office/drawing/2014/main" id="{211CA0F2-9AC4-4242-8BDB-2CA55A84F8A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7289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1440</xdr:row>
      <xdr:rowOff>0</xdr:rowOff>
    </xdr:from>
    <xdr:to>
      <xdr:col>4</xdr:col>
      <xdr:colOff>228600</xdr:colOff>
      <xdr:row>1440</xdr:row>
      <xdr:rowOff>228600</xdr:rowOff>
    </xdr:to>
    <xdr:pic>
      <xdr:nvPicPr>
        <xdr:cNvPr id="919" name="Picture 918">
          <a:extLst>
            <a:ext uri="{FF2B5EF4-FFF2-40B4-BE49-F238E27FC236}">
              <a16:creationId xmlns:a16="http://schemas.microsoft.com/office/drawing/2014/main" id="{63556078-3CC1-426E-94A9-CB1634AE4F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7289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1443</xdr:row>
      <xdr:rowOff>0</xdr:rowOff>
    </xdr:from>
    <xdr:to>
      <xdr:col>2</xdr:col>
      <xdr:colOff>228600</xdr:colOff>
      <xdr:row>1443</xdr:row>
      <xdr:rowOff>228600</xdr:rowOff>
    </xdr:to>
    <xdr:pic>
      <xdr:nvPicPr>
        <xdr:cNvPr id="920" name="Picture 919">
          <a:extLst>
            <a:ext uri="{FF2B5EF4-FFF2-40B4-BE49-F238E27FC236}">
              <a16:creationId xmlns:a16="http://schemas.microsoft.com/office/drawing/2014/main" id="{F9F7951D-AC27-414F-A7A7-5725ADCE943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7883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1443</xdr:row>
      <xdr:rowOff>0</xdr:rowOff>
    </xdr:from>
    <xdr:to>
      <xdr:col>4</xdr:col>
      <xdr:colOff>228600</xdr:colOff>
      <xdr:row>1443</xdr:row>
      <xdr:rowOff>228600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A6B3B591-D730-49A3-930F-E0374295408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7883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1446</xdr:row>
      <xdr:rowOff>0</xdr:rowOff>
    </xdr:from>
    <xdr:to>
      <xdr:col>2</xdr:col>
      <xdr:colOff>228600</xdr:colOff>
      <xdr:row>1446</xdr:row>
      <xdr:rowOff>228600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4891CB92-5F16-45CE-BEEE-17269D482A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8477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1446</xdr:row>
      <xdr:rowOff>0</xdr:rowOff>
    </xdr:from>
    <xdr:to>
      <xdr:col>4</xdr:col>
      <xdr:colOff>228600</xdr:colOff>
      <xdr:row>1446</xdr:row>
      <xdr:rowOff>228600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EA36C4B7-958A-445E-9790-7C16AF891D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8477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1449</xdr:row>
      <xdr:rowOff>0</xdr:rowOff>
    </xdr:from>
    <xdr:to>
      <xdr:col>2</xdr:col>
      <xdr:colOff>228600</xdr:colOff>
      <xdr:row>1449</xdr:row>
      <xdr:rowOff>228600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E20681C8-EB66-4D1B-A477-4F3A6F07F4B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9072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1449</xdr:row>
      <xdr:rowOff>0</xdr:rowOff>
    </xdr:from>
    <xdr:to>
      <xdr:col>4</xdr:col>
      <xdr:colOff>228600</xdr:colOff>
      <xdr:row>1449</xdr:row>
      <xdr:rowOff>228600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C9B5D38F-E33F-48B5-8BB4-6E72D1B3868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9072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1452</xdr:row>
      <xdr:rowOff>0</xdr:rowOff>
    </xdr:from>
    <xdr:to>
      <xdr:col>2</xdr:col>
      <xdr:colOff>228600</xdr:colOff>
      <xdr:row>1452</xdr:row>
      <xdr:rowOff>228600</xdr:rowOff>
    </xdr:to>
    <xdr:pic>
      <xdr:nvPicPr>
        <xdr:cNvPr id="926" name="Picture 925">
          <a:extLst>
            <a:ext uri="{FF2B5EF4-FFF2-40B4-BE49-F238E27FC236}">
              <a16:creationId xmlns:a16="http://schemas.microsoft.com/office/drawing/2014/main" id="{FFDE86C4-931E-45C0-BB00-19EF732636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89666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1452</xdr:row>
      <xdr:rowOff>0</xdr:rowOff>
    </xdr:from>
    <xdr:to>
      <xdr:col>4</xdr:col>
      <xdr:colOff>228600</xdr:colOff>
      <xdr:row>1452</xdr:row>
      <xdr:rowOff>228600</xdr:rowOff>
    </xdr:to>
    <xdr:pic>
      <xdr:nvPicPr>
        <xdr:cNvPr id="927" name="Picture 926">
          <a:extLst>
            <a:ext uri="{FF2B5EF4-FFF2-40B4-BE49-F238E27FC236}">
              <a16:creationId xmlns:a16="http://schemas.microsoft.com/office/drawing/2014/main" id="{78B2E9F3-7D63-4E0A-A1A7-94C268EBF7F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89666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1455</xdr:row>
      <xdr:rowOff>0</xdr:rowOff>
    </xdr:from>
    <xdr:to>
      <xdr:col>2</xdr:col>
      <xdr:colOff>228600</xdr:colOff>
      <xdr:row>1455</xdr:row>
      <xdr:rowOff>228600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03B39E46-9F9D-48B7-9A34-F670E9A096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0261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1455</xdr:row>
      <xdr:rowOff>0</xdr:rowOff>
    </xdr:from>
    <xdr:to>
      <xdr:col>4</xdr:col>
      <xdr:colOff>228600</xdr:colOff>
      <xdr:row>1455</xdr:row>
      <xdr:rowOff>228600</xdr:rowOff>
    </xdr:to>
    <xdr:pic>
      <xdr:nvPicPr>
        <xdr:cNvPr id="929" name="Picture 928">
          <a:extLst>
            <a:ext uri="{FF2B5EF4-FFF2-40B4-BE49-F238E27FC236}">
              <a16:creationId xmlns:a16="http://schemas.microsoft.com/office/drawing/2014/main" id="{B307B2D5-0FA2-4425-B59B-26806C4ACA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0261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1458</xdr:row>
      <xdr:rowOff>0</xdr:rowOff>
    </xdr:from>
    <xdr:to>
      <xdr:col>2</xdr:col>
      <xdr:colOff>228600</xdr:colOff>
      <xdr:row>1458</xdr:row>
      <xdr:rowOff>228600</xdr:rowOff>
    </xdr:to>
    <xdr:pic>
      <xdr:nvPicPr>
        <xdr:cNvPr id="930" name="Picture 929">
          <a:extLst>
            <a:ext uri="{FF2B5EF4-FFF2-40B4-BE49-F238E27FC236}">
              <a16:creationId xmlns:a16="http://schemas.microsoft.com/office/drawing/2014/main" id="{B138070F-887B-4E7F-AF62-7CA7CE1C87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0855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1458</xdr:row>
      <xdr:rowOff>0</xdr:rowOff>
    </xdr:from>
    <xdr:to>
      <xdr:col>4</xdr:col>
      <xdr:colOff>228600</xdr:colOff>
      <xdr:row>1458</xdr:row>
      <xdr:rowOff>228600</xdr:rowOff>
    </xdr:to>
    <xdr:pic>
      <xdr:nvPicPr>
        <xdr:cNvPr id="931" name="Picture 930">
          <a:extLst>
            <a:ext uri="{FF2B5EF4-FFF2-40B4-BE49-F238E27FC236}">
              <a16:creationId xmlns:a16="http://schemas.microsoft.com/office/drawing/2014/main" id="{78E8EA54-7D3C-43C3-8479-006F70F4FEC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0855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1461</xdr:row>
      <xdr:rowOff>0</xdr:rowOff>
    </xdr:from>
    <xdr:to>
      <xdr:col>2</xdr:col>
      <xdr:colOff>228600</xdr:colOff>
      <xdr:row>1461</xdr:row>
      <xdr:rowOff>228600</xdr:rowOff>
    </xdr:to>
    <xdr:pic>
      <xdr:nvPicPr>
        <xdr:cNvPr id="932" name="Picture 931">
          <a:extLst>
            <a:ext uri="{FF2B5EF4-FFF2-40B4-BE49-F238E27FC236}">
              <a16:creationId xmlns:a16="http://schemas.microsoft.com/office/drawing/2014/main" id="{F7968451-0046-423F-8348-F1C411E7B75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1449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1461</xdr:row>
      <xdr:rowOff>0</xdr:rowOff>
    </xdr:from>
    <xdr:to>
      <xdr:col>4</xdr:col>
      <xdr:colOff>228600</xdr:colOff>
      <xdr:row>1461</xdr:row>
      <xdr:rowOff>228600</xdr:rowOff>
    </xdr:to>
    <xdr:pic>
      <xdr:nvPicPr>
        <xdr:cNvPr id="933" name="Picture 932">
          <a:extLst>
            <a:ext uri="{FF2B5EF4-FFF2-40B4-BE49-F238E27FC236}">
              <a16:creationId xmlns:a16="http://schemas.microsoft.com/office/drawing/2014/main" id="{C90C5362-C072-4798-8B48-E5F2786B7EF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1449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1464</xdr:row>
      <xdr:rowOff>0</xdr:rowOff>
    </xdr:from>
    <xdr:to>
      <xdr:col>2</xdr:col>
      <xdr:colOff>228600</xdr:colOff>
      <xdr:row>1464</xdr:row>
      <xdr:rowOff>228600</xdr:rowOff>
    </xdr:to>
    <xdr:pic>
      <xdr:nvPicPr>
        <xdr:cNvPr id="934" name="Picture 933">
          <a:extLst>
            <a:ext uri="{FF2B5EF4-FFF2-40B4-BE49-F238E27FC236}">
              <a16:creationId xmlns:a16="http://schemas.microsoft.com/office/drawing/2014/main" id="{1142385C-0D15-4FA7-8FD0-D76D39833B1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2044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1464</xdr:row>
      <xdr:rowOff>0</xdr:rowOff>
    </xdr:from>
    <xdr:to>
      <xdr:col>4</xdr:col>
      <xdr:colOff>228600</xdr:colOff>
      <xdr:row>1464</xdr:row>
      <xdr:rowOff>228600</xdr:rowOff>
    </xdr:to>
    <xdr:pic>
      <xdr:nvPicPr>
        <xdr:cNvPr id="935" name="Picture 934">
          <a:extLst>
            <a:ext uri="{FF2B5EF4-FFF2-40B4-BE49-F238E27FC236}">
              <a16:creationId xmlns:a16="http://schemas.microsoft.com/office/drawing/2014/main" id="{54442F7B-ED8E-4D8B-B75A-E11B57ED6C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2044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1467</xdr:row>
      <xdr:rowOff>0</xdr:rowOff>
    </xdr:from>
    <xdr:to>
      <xdr:col>2</xdr:col>
      <xdr:colOff>228600</xdr:colOff>
      <xdr:row>1467</xdr:row>
      <xdr:rowOff>228600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877B56B7-FB08-4706-AC1F-A2A6F87444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2638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1467</xdr:row>
      <xdr:rowOff>0</xdr:rowOff>
    </xdr:from>
    <xdr:to>
      <xdr:col>4</xdr:col>
      <xdr:colOff>228600</xdr:colOff>
      <xdr:row>1467</xdr:row>
      <xdr:rowOff>228600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4526B16E-D006-42A1-BCA6-E1C6AAF167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2638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1470</xdr:row>
      <xdr:rowOff>0</xdr:rowOff>
    </xdr:from>
    <xdr:to>
      <xdr:col>2</xdr:col>
      <xdr:colOff>228600</xdr:colOff>
      <xdr:row>1470</xdr:row>
      <xdr:rowOff>228600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8F1D5FD6-0D62-48F8-87C8-81ABA2842C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3232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1470</xdr:row>
      <xdr:rowOff>0</xdr:rowOff>
    </xdr:from>
    <xdr:to>
      <xdr:col>4</xdr:col>
      <xdr:colOff>228600</xdr:colOff>
      <xdr:row>1470</xdr:row>
      <xdr:rowOff>228600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E2B6C1BD-36CC-43A7-B8D9-C7A76384E1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3232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1473</xdr:row>
      <xdr:rowOff>0</xdr:rowOff>
    </xdr:from>
    <xdr:to>
      <xdr:col>2</xdr:col>
      <xdr:colOff>228600</xdr:colOff>
      <xdr:row>1473</xdr:row>
      <xdr:rowOff>228600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B88CEB4B-3399-421A-AA79-5CCDC4E8B9D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3827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1473</xdr:row>
      <xdr:rowOff>0</xdr:rowOff>
    </xdr:from>
    <xdr:to>
      <xdr:col>4</xdr:col>
      <xdr:colOff>228600</xdr:colOff>
      <xdr:row>1473</xdr:row>
      <xdr:rowOff>228600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B455C586-8D77-4C4F-B950-ECA29B28329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3827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1480</xdr:row>
      <xdr:rowOff>0</xdr:rowOff>
    </xdr:from>
    <xdr:to>
      <xdr:col>2</xdr:col>
      <xdr:colOff>228600</xdr:colOff>
      <xdr:row>1480</xdr:row>
      <xdr:rowOff>228600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A8BDE4F7-2140-4AA0-91E7-8D0AF920E0A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5320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1480</xdr:row>
      <xdr:rowOff>0</xdr:rowOff>
    </xdr:from>
    <xdr:to>
      <xdr:col>4</xdr:col>
      <xdr:colOff>228600</xdr:colOff>
      <xdr:row>1480</xdr:row>
      <xdr:rowOff>228600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115F6C80-5D0B-42FA-BDFA-3751A35A445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5320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1483</xdr:row>
      <xdr:rowOff>0</xdr:rowOff>
    </xdr:from>
    <xdr:to>
      <xdr:col>2</xdr:col>
      <xdr:colOff>228600</xdr:colOff>
      <xdr:row>1483</xdr:row>
      <xdr:rowOff>228600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71C32CF9-707E-4672-B051-9A02AC5E56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5915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1483</xdr:row>
      <xdr:rowOff>0</xdr:rowOff>
    </xdr:from>
    <xdr:to>
      <xdr:col>4</xdr:col>
      <xdr:colOff>228600</xdr:colOff>
      <xdr:row>1483</xdr:row>
      <xdr:rowOff>228600</xdr:rowOff>
    </xdr:to>
    <xdr:pic>
      <xdr:nvPicPr>
        <xdr:cNvPr id="945" name="Picture 944">
          <a:extLst>
            <a:ext uri="{FF2B5EF4-FFF2-40B4-BE49-F238E27FC236}">
              <a16:creationId xmlns:a16="http://schemas.microsoft.com/office/drawing/2014/main" id="{BABCC755-B120-47AB-9382-5D19497A28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5915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1490</xdr:row>
      <xdr:rowOff>0</xdr:rowOff>
    </xdr:from>
    <xdr:to>
      <xdr:col>2</xdr:col>
      <xdr:colOff>228600</xdr:colOff>
      <xdr:row>1490</xdr:row>
      <xdr:rowOff>228600</xdr:rowOff>
    </xdr:to>
    <xdr:pic>
      <xdr:nvPicPr>
        <xdr:cNvPr id="946" name="Picture 945">
          <a:extLst>
            <a:ext uri="{FF2B5EF4-FFF2-40B4-BE49-F238E27FC236}">
              <a16:creationId xmlns:a16="http://schemas.microsoft.com/office/drawing/2014/main" id="{6F5DE667-19F6-49DD-B5B2-4988C8DAAF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7408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1490</xdr:row>
      <xdr:rowOff>0</xdr:rowOff>
    </xdr:from>
    <xdr:to>
      <xdr:col>4</xdr:col>
      <xdr:colOff>228600</xdr:colOff>
      <xdr:row>1490</xdr:row>
      <xdr:rowOff>228600</xdr:rowOff>
    </xdr:to>
    <xdr:pic>
      <xdr:nvPicPr>
        <xdr:cNvPr id="947" name="Picture 946">
          <a:extLst>
            <a:ext uri="{FF2B5EF4-FFF2-40B4-BE49-F238E27FC236}">
              <a16:creationId xmlns:a16="http://schemas.microsoft.com/office/drawing/2014/main" id="{B8536EF1-C57D-4850-8AFA-7CEC280C706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7408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1493</xdr:row>
      <xdr:rowOff>0</xdr:rowOff>
    </xdr:from>
    <xdr:to>
      <xdr:col>2</xdr:col>
      <xdr:colOff>228600</xdr:colOff>
      <xdr:row>1493</xdr:row>
      <xdr:rowOff>228600</xdr:rowOff>
    </xdr:to>
    <xdr:pic>
      <xdr:nvPicPr>
        <xdr:cNvPr id="948" name="Picture 947">
          <a:extLst>
            <a:ext uri="{FF2B5EF4-FFF2-40B4-BE49-F238E27FC236}">
              <a16:creationId xmlns:a16="http://schemas.microsoft.com/office/drawing/2014/main" id="{FCA35DBD-82E8-4366-A0D3-AD04A06A8C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8002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1493</xdr:row>
      <xdr:rowOff>0</xdr:rowOff>
    </xdr:from>
    <xdr:to>
      <xdr:col>4</xdr:col>
      <xdr:colOff>228600</xdr:colOff>
      <xdr:row>1493</xdr:row>
      <xdr:rowOff>228600</xdr:rowOff>
    </xdr:to>
    <xdr:pic>
      <xdr:nvPicPr>
        <xdr:cNvPr id="949" name="Picture 948">
          <a:extLst>
            <a:ext uri="{FF2B5EF4-FFF2-40B4-BE49-F238E27FC236}">
              <a16:creationId xmlns:a16="http://schemas.microsoft.com/office/drawing/2014/main" id="{1EA9B774-9A04-4A64-882D-47A7EBA8FE5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8002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1496</xdr:row>
      <xdr:rowOff>0</xdr:rowOff>
    </xdr:from>
    <xdr:to>
      <xdr:col>2</xdr:col>
      <xdr:colOff>228600</xdr:colOff>
      <xdr:row>1496</xdr:row>
      <xdr:rowOff>228600</xdr:rowOff>
    </xdr:to>
    <xdr:pic>
      <xdr:nvPicPr>
        <xdr:cNvPr id="950" name="Picture 949">
          <a:extLst>
            <a:ext uri="{FF2B5EF4-FFF2-40B4-BE49-F238E27FC236}">
              <a16:creationId xmlns:a16="http://schemas.microsoft.com/office/drawing/2014/main" id="{80037145-D765-4F76-9384-DA462D39D7F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298597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1496</xdr:row>
      <xdr:rowOff>0</xdr:rowOff>
    </xdr:from>
    <xdr:to>
      <xdr:col>4</xdr:col>
      <xdr:colOff>228600</xdr:colOff>
      <xdr:row>1496</xdr:row>
      <xdr:rowOff>228600</xdr:rowOff>
    </xdr:to>
    <xdr:pic>
      <xdr:nvPicPr>
        <xdr:cNvPr id="951" name="Picture 950">
          <a:extLst>
            <a:ext uri="{FF2B5EF4-FFF2-40B4-BE49-F238E27FC236}">
              <a16:creationId xmlns:a16="http://schemas.microsoft.com/office/drawing/2014/main" id="{10613503-6230-48D4-BD7A-CA90C6C78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298597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1503</xdr:row>
      <xdr:rowOff>0</xdr:rowOff>
    </xdr:from>
    <xdr:to>
      <xdr:col>2</xdr:col>
      <xdr:colOff>228600</xdr:colOff>
      <xdr:row>1503</xdr:row>
      <xdr:rowOff>228600</xdr:rowOff>
    </xdr:to>
    <xdr:pic>
      <xdr:nvPicPr>
        <xdr:cNvPr id="952" name="Picture 951">
          <a:extLst>
            <a:ext uri="{FF2B5EF4-FFF2-40B4-BE49-F238E27FC236}">
              <a16:creationId xmlns:a16="http://schemas.microsoft.com/office/drawing/2014/main" id="{EE57F794-7FB6-4957-8FDD-6EAEDB409EE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0090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1503</xdr:row>
      <xdr:rowOff>0</xdr:rowOff>
    </xdr:from>
    <xdr:to>
      <xdr:col>4</xdr:col>
      <xdr:colOff>228600</xdr:colOff>
      <xdr:row>1503</xdr:row>
      <xdr:rowOff>228600</xdr:rowOff>
    </xdr:to>
    <xdr:pic>
      <xdr:nvPicPr>
        <xdr:cNvPr id="953" name="Picture 952">
          <a:extLst>
            <a:ext uri="{FF2B5EF4-FFF2-40B4-BE49-F238E27FC236}">
              <a16:creationId xmlns:a16="http://schemas.microsoft.com/office/drawing/2014/main" id="{35943238-AAFD-4DD7-9B48-150F1A7115C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00090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1506</xdr:row>
      <xdr:rowOff>0</xdr:rowOff>
    </xdr:from>
    <xdr:to>
      <xdr:col>2</xdr:col>
      <xdr:colOff>228600</xdr:colOff>
      <xdr:row>1506</xdr:row>
      <xdr:rowOff>228600</xdr:rowOff>
    </xdr:to>
    <xdr:pic>
      <xdr:nvPicPr>
        <xdr:cNvPr id="954" name="Picture 953">
          <a:extLst>
            <a:ext uri="{FF2B5EF4-FFF2-40B4-BE49-F238E27FC236}">
              <a16:creationId xmlns:a16="http://schemas.microsoft.com/office/drawing/2014/main" id="{EDE3BBF8-A601-4651-8171-5F384EFA394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0685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1506</xdr:row>
      <xdr:rowOff>0</xdr:rowOff>
    </xdr:from>
    <xdr:to>
      <xdr:col>4</xdr:col>
      <xdr:colOff>228600</xdr:colOff>
      <xdr:row>1506</xdr:row>
      <xdr:rowOff>228600</xdr:rowOff>
    </xdr:to>
    <xdr:pic>
      <xdr:nvPicPr>
        <xdr:cNvPr id="955" name="Picture 954">
          <a:extLst>
            <a:ext uri="{FF2B5EF4-FFF2-40B4-BE49-F238E27FC236}">
              <a16:creationId xmlns:a16="http://schemas.microsoft.com/office/drawing/2014/main" id="{7E5213B8-271B-4BA1-BBE1-838B25C3F9D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00685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1513</xdr:row>
      <xdr:rowOff>0</xdr:rowOff>
    </xdr:from>
    <xdr:to>
      <xdr:col>2</xdr:col>
      <xdr:colOff>228600</xdr:colOff>
      <xdr:row>1513</xdr:row>
      <xdr:rowOff>228600</xdr:rowOff>
    </xdr:to>
    <xdr:pic>
      <xdr:nvPicPr>
        <xdr:cNvPr id="956" name="Picture 955">
          <a:extLst>
            <a:ext uri="{FF2B5EF4-FFF2-40B4-BE49-F238E27FC236}">
              <a16:creationId xmlns:a16="http://schemas.microsoft.com/office/drawing/2014/main" id="{A5489F32-7E29-4E93-A467-770F8B21D6B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2178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1513</xdr:row>
      <xdr:rowOff>0</xdr:rowOff>
    </xdr:from>
    <xdr:to>
      <xdr:col>4</xdr:col>
      <xdr:colOff>228600</xdr:colOff>
      <xdr:row>1513</xdr:row>
      <xdr:rowOff>228600</xdr:rowOff>
    </xdr:to>
    <xdr:pic>
      <xdr:nvPicPr>
        <xdr:cNvPr id="957" name="Picture 956">
          <a:extLst>
            <a:ext uri="{FF2B5EF4-FFF2-40B4-BE49-F238E27FC236}">
              <a16:creationId xmlns:a16="http://schemas.microsoft.com/office/drawing/2014/main" id="{5809B116-6879-45BF-9965-FC4F6A97DBC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02178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1516</xdr:row>
      <xdr:rowOff>0</xdr:rowOff>
    </xdr:from>
    <xdr:to>
      <xdr:col>2</xdr:col>
      <xdr:colOff>228600</xdr:colOff>
      <xdr:row>1516</xdr:row>
      <xdr:rowOff>228600</xdr:rowOff>
    </xdr:to>
    <xdr:pic>
      <xdr:nvPicPr>
        <xdr:cNvPr id="958" name="Picture 957">
          <a:extLst>
            <a:ext uri="{FF2B5EF4-FFF2-40B4-BE49-F238E27FC236}">
              <a16:creationId xmlns:a16="http://schemas.microsoft.com/office/drawing/2014/main" id="{62F39C06-4CC9-423C-97D9-08428B4C92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2773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1516</xdr:row>
      <xdr:rowOff>0</xdr:rowOff>
    </xdr:from>
    <xdr:to>
      <xdr:col>4</xdr:col>
      <xdr:colOff>228600</xdr:colOff>
      <xdr:row>1516</xdr:row>
      <xdr:rowOff>228600</xdr:rowOff>
    </xdr:to>
    <xdr:pic>
      <xdr:nvPicPr>
        <xdr:cNvPr id="959" name="Picture 958">
          <a:extLst>
            <a:ext uri="{FF2B5EF4-FFF2-40B4-BE49-F238E27FC236}">
              <a16:creationId xmlns:a16="http://schemas.microsoft.com/office/drawing/2014/main" id="{F61DF75A-995B-4E8C-9A1A-6E85C5229B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02773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1523</xdr:row>
      <xdr:rowOff>0</xdr:rowOff>
    </xdr:from>
    <xdr:to>
      <xdr:col>2</xdr:col>
      <xdr:colOff>228600</xdr:colOff>
      <xdr:row>1523</xdr:row>
      <xdr:rowOff>228600</xdr:rowOff>
    </xdr:to>
    <xdr:pic>
      <xdr:nvPicPr>
        <xdr:cNvPr id="960" name="Picture 959">
          <a:extLst>
            <a:ext uri="{FF2B5EF4-FFF2-40B4-BE49-F238E27FC236}">
              <a16:creationId xmlns:a16="http://schemas.microsoft.com/office/drawing/2014/main" id="{8CB62DA9-E3EC-40D0-BC9E-AAEA0DC3C7C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4266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1523</xdr:row>
      <xdr:rowOff>0</xdr:rowOff>
    </xdr:from>
    <xdr:to>
      <xdr:col>4</xdr:col>
      <xdr:colOff>228600</xdr:colOff>
      <xdr:row>1523</xdr:row>
      <xdr:rowOff>228600</xdr:rowOff>
    </xdr:to>
    <xdr:pic>
      <xdr:nvPicPr>
        <xdr:cNvPr id="961" name="Picture 960">
          <a:extLst>
            <a:ext uri="{FF2B5EF4-FFF2-40B4-BE49-F238E27FC236}">
              <a16:creationId xmlns:a16="http://schemas.microsoft.com/office/drawing/2014/main" id="{8E2E5677-059F-437D-BF23-6A61130AD41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04266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1530</xdr:row>
      <xdr:rowOff>0</xdr:rowOff>
    </xdr:from>
    <xdr:to>
      <xdr:col>2</xdr:col>
      <xdr:colOff>228600</xdr:colOff>
      <xdr:row>1530</xdr:row>
      <xdr:rowOff>228600</xdr:rowOff>
    </xdr:to>
    <xdr:pic>
      <xdr:nvPicPr>
        <xdr:cNvPr id="962" name="Picture 961">
          <a:extLst>
            <a:ext uri="{FF2B5EF4-FFF2-40B4-BE49-F238E27FC236}">
              <a16:creationId xmlns:a16="http://schemas.microsoft.com/office/drawing/2014/main" id="{7C328CE2-BE87-4A7F-B8BE-9AC483359D9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5760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1530</xdr:row>
      <xdr:rowOff>0</xdr:rowOff>
    </xdr:from>
    <xdr:to>
      <xdr:col>4</xdr:col>
      <xdr:colOff>228600</xdr:colOff>
      <xdr:row>1530</xdr:row>
      <xdr:rowOff>228600</xdr:rowOff>
    </xdr:to>
    <xdr:pic>
      <xdr:nvPicPr>
        <xdr:cNvPr id="963" name="Picture 962">
          <a:extLst>
            <a:ext uri="{FF2B5EF4-FFF2-40B4-BE49-F238E27FC236}">
              <a16:creationId xmlns:a16="http://schemas.microsoft.com/office/drawing/2014/main" id="{F7F7A535-FDA4-44AC-81C8-AB2D8E8FDA7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05760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1537</xdr:row>
      <xdr:rowOff>0</xdr:rowOff>
    </xdr:from>
    <xdr:to>
      <xdr:col>2</xdr:col>
      <xdr:colOff>228600</xdr:colOff>
      <xdr:row>1537</xdr:row>
      <xdr:rowOff>228600</xdr:rowOff>
    </xdr:to>
    <xdr:pic>
      <xdr:nvPicPr>
        <xdr:cNvPr id="964" name="Picture 963">
          <a:extLst>
            <a:ext uri="{FF2B5EF4-FFF2-40B4-BE49-F238E27FC236}">
              <a16:creationId xmlns:a16="http://schemas.microsoft.com/office/drawing/2014/main" id="{BAAD376C-6906-49CC-9B0D-73765F339F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7253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1537</xdr:row>
      <xdr:rowOff>0</xdr:rowOff>
    </xdr:from>
    <xdr:to>
      <xdr:col>4</xdr:col>
      <xdr:colOff>228600</xdr:colOff>
      <xdr:row>1537</xdr:row>
      <xdr:rowOff>228600</xdr:rowOff>
    </xdr:to>
    <xdr:pic>
      <xdr:nvPicPr>
        <xdr:cNvPr id="965" name="Picture 964">
          <a:extLst>
            <a:ext uri="{FF2B5EF4-FFF2-40B4-BE49-F238E27FC236}">
              <a16:creationId xmlns:a16="http://schemas.microsoft.com/office/drawing/2014/main" id="{12E1E4FA-2B48-4FD5-B513-E36A335609B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07253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1544</xdr:row>
      <xdr:rowOff>0</xdr:rowOff>
    </xdr:from>
    <xdr:to>
      <xdr:col>2</xdr:col>
      <xdr:colOff>228600</xdr:colOff>
      <xdr:row>1544</xdr:row>
      <xdr:rowOff>228600</xdr:rowOff>
    </xdr:to>
    <xdr:pic>
      <xdr:nvPicPr>
        <xdr:cNvPr id="966" name="Picture 965">
          <a:extLst>
            <a:ext uri="{FF2B5EF4-FFF2-40B4-BE49-F238E27FC236}">
              <a16:creationId xmlns:a16="http://schemas.microsoft.com/office/drawing/2014/main" id="{76E32225-F9A9-4FFD-846A-ADF7B57D39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8747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1544</xdr:row>
      <xdr:rowOff>0</xdr:rowOff>
    </xdr:from>
    <xdr:to>
      <xdr:col>4</xdr:col>
      <xdr:colOff>228600</xdr:colOff>
      <xdr:row>1544</xdr:row>
      <xdr:rowOff>228600</xdr:rowOff>
    </xdr:to>
    <xdr:pic>
      <xdr:nvPicPr>
        <xdr:cNvPr id="967" name="Picture 966">
          <a:extLst>
            <a:ext uri="{FF2B5EF4-FFF2-40B4-BE49-F238E27FC236}">
              <a16:creationId xmlns:a16="http://schemas.microsoft.com/office/drawing/2014/main" id="{CE0606B5-7824-4B9C-8FF9-9A0AD7F6470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08747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1547</xdr:row>
      <xdr:rowOff>0</xdr:rowOff>
    </xdr:from>
    <xdr:to>
      <xdr:col>2</xdr:col>
      <xdr:colOff>228600</xdr:colOff>
      <xdr:row>1547</xdr:row>
      <xdr:rowOff>228600</xdr:rowOff>
    </xdr:to>
    <xdr:pic>
      <xdr:nvPicPr>
        <xdr:cNvPr id="968" name="Picture 967">
          <a:extLst>
            <a:ext uri="{FF2B5EF4-FFF2-40B4-BE49-F238E27FC236}">
              <a16:creationId xmlns:a16="http://schemas.microsoft.com/office/drawing/2014/main" id="{D79AC941-D22E-465F-96DF-3CC78FCA3F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9341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1547</xdr:row>
      <xdr:rowOff>0</xdr:rowOff>
    </xdr:from>
    <xdr:to>
      <xdr:col>4</xdr:col>
      <xdr:colOff>228600</xdr:colOff>
      <xdr:row>1547</xdr:row>
      <xdr:rowOff>228600</xdr:rowOff>
    </xdr:to>
    <xdr:pic>
      <xdr:nvPicPr>
        <xdr:cNvPr id="969" name="Picture 968">
          <a:extLst>
            <a:ext uri="{FF2B5EF4-FFF2-40B4-BE49-F238E27FC236}">
              <a16:creationId xmlns:a16="http://schemas.microsoft.com/office/drawing/2014/main" id="{424D3B69-5AB1-4FDE-BC17-2CDB4C9B0E7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09341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1550</xdr:row>
      <xdr:rowOff>0</xdr:rowOff>
    </xdr:from>
    <xdr:to>
      <xdr:col>2</xdr:col>
      <xdr:colOff>228600</xdr:colOff>
      <xdr:row>1550</xdr:row>
      <xdr:rowOff>228600</xdr:rowOff>
    </xdr:to>
    <xdr:pic>
      <xdr:nvPicPr>
        <xdr:cNvPr id="970" name="Picture 969">
          <a:extLst>
            <a:ext uri="{FF2B5EF4-FFF2-40B4-BE49-F238E27FC236}">
              <a16:creationId xmlns:a16="http://schemas.microsoft.com/office/drawing/2014/main" id="{5D15CBB7-E880-4305-921B-BAE92B361F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09935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1550</xdr:row>
      <xdr:rowOff>0</xdr:rowOff>
    </xdr:from>
    <xdr:to>
      <xdr:col>4</xdr:col>
      <xdr:colOff>228600</xdr:colOff>
      <xdr:row>1550</xdr:row>
      <xdr:rowOff>228600</xdr:rowOff>
    </xdr:to>
    <xdr:pic>
      <xdr:nvPicPr>
        <xdr:cNvPr id="971" name="Picture 970">
          <a:extLst>
            <a:ext uri="{FF2B5EF4-FFF2-40B4-BE49-F238E27FC236}">
              <a16:creationId xmlns:a16="http://schemas.microsoft.com/office/drawing/2014/main" id="{5F2B994D-8A43-4F12-A6CE-72634128B9A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09935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1553</xdr:row>
      <xdr:rowOff>0</xdr:rowOff>
    </xdr:from>
    <xdr:to>
      <xdr:col>2</xdr:col>
      <xdr:colOff>228600</xdr:colOff>
      <xdr:row>1553</xdr:row>
      <xdr:rowOff>228600</xdr:rowOff>
    </xdr:to>
    <xdr:pic>
      <xdr:nvPicPr>
        <xdr:cNvPr id="972" name="Picture 971">
          <a:extLst>
            <a:ext uri="{FF2B5EF4-FFF2-40B4-BE49-F238E27FC236}">
              <a16:creationId xmlns:a16="http://schemas.microsoft.com/office/drawing/2014/main" id="{DEF966B4-8849-41ED-9412-C6886244920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0530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1553</xdr:row>
      <xdr:rowOff>0</xdr:rowOff>
    </xdr:from>
    <xdr:to>
      <xdr:col>4</xdr:col>
      <xdr:colOff>228600</xdr:colOff>
      <xdr:row>1553</xdr:row>
      <xdr:rowOff>228600</xdr:rowOff>
    </xdr:to>
    <xdr:pic>
      <xdr:nvPicPr>
        <xdr:cNvPr id="973" name="Picture 972">
          <a:extLst>
            <a:ext uri="{FF2B5EF4-FFF2-40B4-BE49-F238E27FC236}">
              <a16:creationId xmlns:a16="http://schemas.microsoft.com/office/drawing/2014/main" id="{FA394BA0-6E35-4866-B31F-4B847341DD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10530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1556</xdr:row>
      <xdr:rowOff>0</xdr:rowOff>
    </xdr:from>
    <xdr:to>
      <xdr:col>2</xdr:col>
      <xdr:colOff>228600</xdr:colOff>
      <xdr:row>1556</xdr:row>
      <xdr:rowOff>228600</xdr:rowOff>
    </xdr:to>
    <xdr:pic>
      <xdr:nvPicPr>
        <xdr:cNvPr id="974" name="Picture 973">
          <a:extLst>
            <a:ext uri="{FF2B5EF4-FFF2-40B4-BE49-F238E27FC236}">
              <a16:creationId xmlns:a16="http://schemas.microsoft.com/office/drawing/2014/main" id="{B86AC83D-819C-4547-BB07-6738733494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1124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1556</xdr:row>
      <xdr:rowOff>0</xdr:rowOff>
    </xdr:from>
    <xdr:to>
      <xdr:col>4</xdr:col>
      <xdr:colOff>228600</xdr:colOff>
      <xdr:row>1556</xdr:row>
      <xdr:rowOff>228600</xdr:rowOff>
    </xdr:to>
    <xdr:pic>
      <xdr:nvPicPr>
        <xdr:cNvPr id="975" name="Picture 974">
          <a:extLst>
            <a:ext uri="{FF2B5EF4-FFF2-40B4-BE49-F238E27FC236}">
              <a16:creationId xmlns:a16="http://schemas.microsoft.com/office/drawing/2014/main" id="{78C4709B-A6CF-4D97-AE11-6183654F1F6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11124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1559</xdr:row>
      <xdr:rowOff>0</xdr:rowOff>
    </xdr:from>
    <xdr:to>
      <xdr:col>2</xdr:col>
      <xdr:colOff>228600</xdr:colOff>
      <xdr:row>1559</xdr:row>
      <xdr:rowOff>228600</xdr:rowOff>
    </xdr:to>
    <xdr:pic>
      <xdr:nvPicPr>
        <xdr:cNvPr id="976" name="Picture 975">
          <a:extLst>
            <a:ext uri="{FF2B5EF4-FFF2-40B4-BE49-F238E27FC236}">
              <a16:creationId xmlns:a16="http://schemas.microsoft.com/office/drawing/2014/main" id="{0D7DD6F4-D7AB-4ED6-8021-F4BE92162C6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1718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1559</xdr:row>
      <xdr:rowOff>0</xdr:rowOff>
    </xdr:from>
    <xdr:to>
      <xdr:col>4</xdr:col>
      <xdr:colOff>228600</xdr:colOff>
      <xdr:row>1559</xdr:row>
      <xdr:rowOff>228600</xdr:rowOff>
    </xdr:to>
    <xdr:pic>
      <xdr:nvPicPr>
        <xdr:cNvPr id="977" name="Picture 976">
          <a:extLst>
            <a:ext uri="{FF2B5EF4-FFF2-40B4-BE49-F238E27FC236}">
              <a16:creationId xmlns:a16="http://schemas.microsoft.com/office/drawing/2014/main" id="{679506D1-C50F-4EFB-BE93-733AE3EA776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11718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228600</xdr:colOff>
      <xdr:row>1562</xdr:row>
      <xdr:rowOff>228600</xdr:rowOff>
    </xdr:to>
    <xdr:pic>
      <xdr:nvPicPr>
        <xdr:cNvPr id="978" name="Picture 977">
          <a:extLst>
            <a:ext uri="{FF2B5EF4-FFF2-40B4-BE49-F238E27FC236}">
              <a16:creationId xmlns:a16="http://schemas.microsoft.com/office/drawing/2014/main" id="{6F591879-CC21-41DA-9946-B7E34C3D92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2313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1562</xdr:row>
      <xdr:rowOff>0</xdr:rowOff>
    </xdr:from>
    <xdr:to>
      <xdr:col>4</xdr:col>
      <xdr:colOff>228600</xdr:colOff>
      <xdr:row>1562</xdr:row>
      <xdr:rowOff>228600</xdr:rowOff>
    </xdr:to>
    <xdr:pic>
      <xdr:nvPicPr>
        <xdr:cNvPr id="979" name="Picture 978">
          <a:extLst>
            <a:ext uri="{FF2B5EF4-FFF2-40B4-BE49-F238E27FC236}">
              <a16:creationId xmlns:a16="http://schemas.microsoft.com/office/drawing/2014/main" id="{A4BD9A76-B7DF-4C74-AE10-3A319CE0541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12313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1565</xdr:row>
      <xdr:rowOff>0</xdr:rowOff>
    </xdr:from>
    <xdr:to>
      <xdr:col>2</xdr:col>
      <xdr:colOff>228600</xdr:colOff>
      <xdr:row>1565</xdr:row>
      <xdr:rowOff>228600</xdr:rowOff>
    </xdr:to>
    <xdr:pic>
      <xdr:nvPicPr>
        <xdr:cNvPr id="980" name="Picture 979">
          <a:extLst>
            <a:ext uri="{FF2B5EF4-FFF2-40B4-BE49-F238E27FC236}">
              <a16:creationId xmlns:a16="http://schemas.microsoft.com/office/drawing/2014/main" id="{1CD18D96-D327-43B3-854C-E3F78426C6F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2907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1565</xdr:row>
      <xdr:rowOff>0</xdr:rowOff>
    </xdr:from>
    <xdr:to>
      <xdr:col>4</xdr:col>
      <xdr:colOff>228600</xdr:colOff>
      <xdr:row>1565</xdr:row>
      <xdr:rowOff>228600</xdr:rowOff>
    </xdr:to>
    <xdr:pic>
      <xdr:nvPicPr>
        <xdr:cNvPr id="981" name="Picture 980">
          <a:extLst>
            <a:ext uri="{FF2B5EF4-FFF2-40B4-BE49-F238E27FC236}">
              <a16:creationId xmlns:a16="http://schemas.microsoft.com/office/drawing/2014/main" id="{5BF97685-0216-4603-923E-22E9A5C78EC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12907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1568</xdr:row>
      <xdr:rowOff>0</xdr:rowOff>
    </xdr:from>
    <xdr:to>
      <xdr:col>2</xdr:col>
      <xdr:colOff>228600</xdr:colOff>
      <xdr:row>1568</xdr:row>
      <xdr:rowOff>228600</xdr:rowOff>
    </xdr:to>
    <xdr:pic>
      <xdr:nvPicPr>
        <xdr:cNvPr id="982" name="Picture 981">
          <a:extLst>
            <a:ext uri="{FF2B5EF4-FFF2-40B4-BE49-F238E27FC236}">
              <a16:creationId xmlns:a16="http://schemas.microsoft.com/office/drawing/2014/main" id="{32CD2604-FD54-4C83-A7C5-10F01784617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3502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1568</xdr:row>
      <xdr:rowOff>0</xdr:rowOff>
    </xdr:from>
    <xdr:to>
      <xdr:col>4</xdr:col>
      <xdr:colOff>228600</xdr:colOff>
      <xdr:row>1568</xdr:row>
      <xdr:rowOff>228600</xdr:rowOff>
    </xdr:to>
    <xdr:pic>
      <xdr:nvPicPr>
        <xdr:cNvPr id="983" name="Picture 982">
          <a:extLst>
            <a:ext uri="{FF2B5EF4-FFF2-40B4-BE49-F238E27FC236}">
              <a16:creationId xmlns:a16="http://schemas.microsoft.com/office/drawing/2014/main" id="{2EF5A326-4EA0-4C5C-A664-3199A772999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13502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1571</xdr:row>
      <xdr:rowOff>0</xdr:rowOff>
    </xdr:from>
    <xdr:to>
      <xdr:col>2</xdr:col>
      <xdr:colOff>228600</xdr:colOff>
      <xdr:row>1571</xdr:row>
      <xdr:rowOff>228600</xdr:rowOff>
    </xdr:to>
    <xdr:pic>
      <xdr:nvPicPr>
        <xdr:cNvPr id="984" name="Picture 983">
          <a:extLst>
            <a:ext uri="{FF2B5EF4-FFF2-40B4-BE49-F238E27FC236}">
              <a16:creationId xmlns:a16="http://schemas.microsoft.com/office/drawing/2014/main" id="{E4609479-2A03-43BE-9D02-1F3F505D49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4096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1571</xdr:row>
      <xdr:rowOff>0</xdr:rowOff>
    </xdr:from>
    <xdr:to>
      <xdr:col>4</xdr:col>
      <xdr:colOff>228600</xdr:colOff>
      <xdr:row>1571</xdr:row>
      <xdr:rowOff>228600</xdr:rowOff>
    </xdr:to>
    <xdr:pic>
      <xdr:nvPicPr>
        <xdr:cNvPr id="985" name="Picture 984">
          <a:extLst>
            <a:ext uri="{FF2B5EF4-FFF2-40B4-BE49-F238E27FC236}">
              <a16:creationId xmlns:a16="http://schemas.microsoft.com/office/drawing/2014/main" id="{0C9063F8-5BAE-4355-BE32-AF4E5A4A4EB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14096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1574</xdr:row>
      <xdr:rowOff>0</xdr:rowOff>
    </xdr:from>
    <xdr:to>
      <xdr:col>2</xdr:col>
      <xdr:colOff>228600</xdr:colOff>
      <xdr:row>1574</xdr:row>
      <xdr:rowOff>228600</xdr:rowOff>
    </xdr:to>
    <xdr:pic>
      <xdr:nvPicPr>
        <xdr:cNvPr id="986" name="Picture 985">
          <a:extLst>
            <a:ext uri="{FF2B5EF4-FFF2-40B4-BE49-F238E27FC236}">
              <a16:creationId xmlns:a16="http://schemas.microsoft.com/office/drawing/2014/main" id="{7DBD5121-896D-4612-AB7B-03319B7EC8D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4690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1574</xdr:row>
      <xdr:rowOff>0</xdr:rowOff>
    </xdr:from>
    <xdr:to>
      <xdr:col>4</xdr:col>
      <xdr:colOff>228600</xdr:colOff>
      <xdr:row>1574</xdr:row>
      <xdr:rowOff>228600</xdr:rowOff>
    </xdr:to>
    <xdr:pic>
      <xdr:nvPicPr>
        <xdr:cNvPr id="987" name="Picture 986">
          <a:extLst>
            <a:ext uri="{FF2B5EF4-FFF2-40B4-BE49-F238E27FC236}">
              <a16:creationId xmlns:a16="http://schemas.microsoft.com/office/drawing/2014/main" id="{324D58D5-F30C-4239-9FC7-81036104EA3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14690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1577</xdr:row>
      <xdr:rowOff>0</xdr:rowOff>
    </xdr:from>
    <xdr:to>
      <xdr:col>2</xdr:col>
      <xdr:colOff>228600</xdr:colOff>
      <xdr:row>1577</xdr:row>
      <xdr:rowOff>228600</xdr:rowOff>
    </xdr:to>
    <xdr:pic>
      <xdr:nvPicPr>
        <xdr:cNvPr id="988" name="Picture 987">
          <a:extLst>
            <a:ext uri="{FF2B5EF4-FFF2-40B4-BE49-F238E27FC236}">
              <a16:creationId xmlns:a16="http://schemas.microsoft.com/office/drawing/2014/main" id="{F98C8E17-E9DD-4001-819B-583C4BA65C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5285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1577</xdr:row>
      <xdr:rowOff>0</xdr:rowOff>
    </xdr:from>
    <xdr:to>
      <xdr:col>4</xdr:col>
      <xdr:colOff>228600</xdr:colOff>
      <xdr:row>1577</xdr:row>
      <xdr:rowOff>228600</xdr:rowOff>
    </xdr:to>
    <xdr:pic>
      <xdr:nvPicPr>
        <xdr:cNvPr id="989" name="Picture 988">
          <a:extLst>
            <a:ext uri="{FF2B5EF4-FFF2-40B4-BE49-F238E27FC236}">
              <a16:creationId xmlns:a16="http://schemas.microsoft.com/office/drawing/2014/main" id="{4DB04043-72F7-4C45-B12F-6A7BF719418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15285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1580</xdr:row>
      <xdr:rowOff>0</xdr:rowOff>
    </xdr:from>
    <xdr:to>
      <xdr:col>2</xdr:col>
      <xdr:colOff>228600</xdr:colOff>
      <xdr:row>1580</xdr:row>
      <xdr:rowOff>228600</xdr:rowOff>
    </xdr:to>
    <xdr:pic>
      <xdr:nvPicPr>
        <xdr:cNvPr id="990" name="Picture 989">
          <a:extLst>
            <a:ext uri="{FF2B5EF4-FFF2-40B4-BE49-F238E27FC236}">
              <a16:creationId xmlns:a16="http://schemas.microsoft.com/office/drawing/2014/main" id="{DA3045FC-EF02-4C93-B476-13BE0F44A06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5879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1580</xdr:row>
      <xdr:rowOff>0</xdr:rowOff>
    </xdr:from>
    <xdr:to>
      <xdr:col>4</xdr:col>
      <xdr:colOff>228600</xdr:colOff>
      <xdr:row>1580</xdr:row>
      <xdr:rowOff>228600</xdr:rowOff>
    </xdr:to>
    <xdr:pic>
      <xdr:nvPicPr>
        <xdr:cNvPr id="991" name="Picture 990">
          <a:extLst>
            <a:ext uri="{FF2B5EF4-FFF2-40B4-BE49-F238E27FC236}">
              <a16:creationId xmlns:a16="http://schemas.microsoft.com/office/drawing/2014/main" id="{ABD2F7F8-B249-409A-9BFD-378888E721D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15879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1583</xdr:row>
      <xdr:rowOff>0</xdr:rowOff>
    </xdr:from>
    <xdr:to>
      <xdr:col>2</xdr:col>
      <xdr:colOff>228600</xdr:colOff>
      <xdr:row>1583</xdr:row>
      <xdr:rowOff>228600</xdr:rowOff>
    </xdr:to>
    <xdr:pic>
      <xdr:nvPicPr>
        <xdr:cNvPr id="992" name="Picture 991">
          <a:extLst>
            <a:ext uri="{FF2B5EF4-FFF2-40B4-BE49-F238E27FC236}">
              <a16:creationId xmlns:a16="http://schemas.microsoft.com/office/drawing/2014/main" id="{594ADBF9-A20A-47AA-A610-BADE74103A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6473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1583</xdr:row>
      <xdr:rowOff>0</xdr:rowOff>
    </xdr:from>
    <xdr:to>
      <xdr:col>4</xdr:col>
      <xdr:colOff>228600</xdr:colOff>
      <xdr:row>1583</xdr:row>
      <xdr:rowOff>228600</xdr:rowOff>
    </xdr:to>
    <xdr:pic>
      <xdr:nvPicPr>
        <xdr:cNvPr id="993" name="Picture 992">
          <a:extLst>
            <a:ext uri="{FF2B5EF4-FFF2-40B4-BE49-F238E27FC236}">
              <a16:creationId xmlns:a16="http://schemas.microsoft.com/office/drawing/2014/main" id="{574B0413-8382-4281-BF8F-884F2AD48EE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16473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1590</xdr:row>
      <xdr:rowOff>0</xdr:rowOff>
    </xdr:from>
    <xdr:to>
      <xdr:col>2</xdr:col>
      <xdr:colOff>228600</xdr:colOff>
      <xdr:row>1590</xdr:row>
      <xdr:rowOff>228600</xdr:rowOff>
    </xdr:to>
    <xdr:pic>
      <xdr:nvPicPr>
        <xdr:cNvPr id="994" name="Picture 993">
          <a:extLst>
            <a:ext uri="{FF2B5EF4-FFF2-40B4-BE49-F238E27FC236}">
              <a16:creationId xmlns:a16="http://schemas.microsoft.com/office/drawing/2014/main" id="{A465890F-B464-4096-B55A-73865954C3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7967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1590</xdr:row>
      <xdr:rowOff>0</xdr:rowOff>
    </xdr:from>
    <xdr:to>
      <xdr:col>4</xdr:col>
      <xdr:colOff>228600</xdr:colOff>
      <xdr:row>1590</xdr:row>
      <xdr:rowOff>228600</xdr:rowOff>
    </xdr:to>
    <xdr:pic>
      <xdr:nvPicPr>
        <xdr:cNvPr id="995" name="Picture 994">
          <a:extLst>
            <a:ext uri="{FF2B5EF4-FFF2-40B4-BE49-F238E27FC236}">
              <a16:creationId xmlns:a16="http://schemas.microsoft.com/office/drawing/2014/main" id="{B7FEB863-85CC-411A-9182-6BC5B1A25FF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17967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228600</xdr:colOff>
      <xdr:row>1597</xdr:row>
      <xdr:rowOff>228600</xdr:rowOff>
    </xdr:to>
    <xdr:pic>
      <xdr:nvPicPr>
        <xdr:cNvPr id="996" name="Picture 995">
          <a:extLst>
            <a:ext uri="{FF2B5EF4-FFF2-40B4-BE49-F238E27FC236}">
              <a16:creationId xmlns:a16="http://schemas.microsoft.com/office/drawing/2014/main" id="{92317478-4DC9-4885-9E55-3CA8FE23F13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19460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1597</xdr:row>
      <xdr:rowOff>0</xdr:rowOff>
    </xdr:from>
    <xdr:to>
      <xdr:col>4</xdr:col>
      <xdr:colOff>228600</xdr:colOff>
      <xdr:row>1597</xdr:row>
      <xdr:rowOff>228600</xdr:rowOff>
    </xdr:to>
    <xdr:pic>
      <xdr:nvPicPr>
        <xdr:cNvPr id="997" name="Picture 996">
          <a:extLst>
            <a:ext uri="{FF2B5EF4-FFF2-40B4-BE49-F238E27FC236}">
              <a16:creationId xmlns:a16="http://schemas.microsoft.com/office/drawing/2014/main" id="{9F47E67B-F61F-4A87-A38D-EEF2A9229C4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19460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1600</xdr:row>
      <xdr:rowOff>0</xdr:rowOff>
    </xdr:from>
    <xdr:to>
      <xdr:col>2</xdr:col>
      <xdr:colOff>228600</xdr:colOff>
      <xdr:row>1600</xdr:row>
      <xdr:rowOff>228600</xdr:rowOff>
    </xdr:to>
    <xdr:pic>
      <xdr:nvPicPr>
        <xdr:cNvPr id="998" name="Picture 997">
          <a:extLst>
            <a:ext uri="{FF2B5EF4-FFF2-40B4-BE49-F238E27FC236}">
              <a16:creationId xmlns:a16="http://schemas.microsoft.com/office/drawing/2014/main" id="{4C4FD49F-8CF1-4860-86E6-8428EC8B46D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0055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1600</xdr:row>
      <xdr:rowOff>0</xdr:rowOff>
    </xdr:from>
    <xdr:to>
      <xdr:col>4</xdr:col>
      <xdr:colOff>228600</xdr:colOff>
      <xdr:row>1600</xdr:row>
      <xdr:rowOff>228600</xdr:rowOff>
    </xdr:to>
    <xdr:pic>
      <xdr:nvPicPr>
        <xdr:cNvPr id="999" name="Picture 998">
          <a:extLst>
            <a:ext uri="{FF2B5EF4-FFF2-40B4-BE49-F238E27FC236}">
              <a16:creationId xmlns:a16="http://schemas.microsoft.com/office/drawing/2014/main" id="{A0C332C3-4890-4A9D-A4B6-C32A698ED3B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0055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1603</xdr:row>
      <xdr:rowOff>0</xdr:rowOff>
    </xdr:from>
    <xdr:to>
      <xdr:col>2</xdr:col>
      <xdr:colOff>228600</xdr:colOff>
      <xdr:row>1603</xdr:row>
      <xdr:rowOff>228600</xdr:rowOff>
    </xdr:to>
    <xdr:pic>
      <xdr:nvPicPr>
        <xdr:cNvPr id="1000" name="Picture 999">
          <a:extLst>
            <a:ext uri="{FF2B5EF4-FFF2-40B4-BE49-F238E27FC236}">
              <a16:creationId xmlns:a16="http://schemas.microsoft.com/office/drawing/2014/main" id="{1B789903-DE19-4A26-BF60-DE195BE7525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0649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1603</xdr:row>
      <xdr:rowOff>0</xdr:rowOff>
    </xdr:from>
    <xdr:to>
      <xdr:col>4</xdr:col>
      <xdr:colOff>228600</xdr:colOff>
      <xdr:row>1603</xdr:row>
      <xdr:rowOff>228600</xdr:rowOff>
    </xdr:to>
    <xdr:pic>
      <xdr:nvPicPr>
        <xdr:cNvPr id="1001" name="Picture 1000">
          <a:extLst>
            <a:ext uri="{FF2B5EF4-FFF2-40B4-BE49-F238E27FC236}">
              <a16:creationId xmlns:a16="http://schemas.microsoft.com/office/drawing/2014/main" id="{5D04961E-B332-47B3-A230-B99A73CEA72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0649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1606</xdr:row>
      <xdr:rowOff>0</xdr:rowOff>
    </xdr:from>
    <xdr:to>
      <xdr:col>2</xdr:col>
      <xdr:colOff>228600</xdr:colOff>
      <xdr:row>1606</xdr:row>
      <xdr:rowOff>228600</xdr:rowOff>
    </xdr:to>
    <xdr:pic>
      <xdr:nvPicPr>
        <xdr:cNvPr id="1002" name="Picture 1001">
          <a:extLst>
            <a:ext uri="{FF2B5EF4-FFF2-40B4-BE49-F238E27FC236}">
              <a16:creationId xmlns:a16="http://schemas.microsoft.com/office/drawing/2014/main" id="{C146D1E8-86EF-4E8A-B6C1-E127765F07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1243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1606</xdr:row>
      <xdr:rowOff>0</xdr:rowOff>
    </xdr:from>
    <xdr:to>
      <xdr:col>4</xdr:col>
      <xdr:colOff>228600</xdr:colOff>
      <xdr:row>1606</xdr:row>
      <xdr:rowOff>228600</xdr:rowOff>
    </xdr:to>
    <xdr:pic>
      <xdr:nvPicPr>
        <xdr:cNvPr id="1003" name="Picture 1002">
          <a:extLst>
            <a:ext uri="{FF2B5EF4-FFF2-40B4-BE49-F238E27FC236}">
              <a16:creationId xmlns:a16="http://schemas.microsoft.com/office/drawing/2014/main" id="{C0A0E4CA-7D91-48C8-9579-9C4717048B5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1243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1609</xdr:row>
      <xdr:rowOff>0</xdr:rowOff>
    </xdr:from>
    <xdr:to>
      <xdr:col>2</xdr:col>
      <xdr:colOff>228600</xdr:colOff>
      <xdr:row>1609</xdr:row>
      <xdr:rowOff>228600</xdr:rowOff>
    </xdr:to>
    <xdr:pic>
      <xdr:nvPicPr>
        <xdr:cNvPr id="1004" name="Picture 1003">
          <a:extLst>
            <a:ext uri="{FF2B5EF4-FFF2-40B4-BE49-F238E27FC236}">
              <a16:creationId xmlns:a16="http://schemas.microsoft.com/office/drawing/2014/main" id="{620927D7-A5D9-4BAC-B866-48C764E0049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1838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1609</xdr:row>
      <xdr:rowOff>0</xdr:rowOff>
    </xdr:from>
    <xdr:to>
      <xdr:col>4</xdr:col>
      <xdr:colOff>228600</xdr:colOff>
      <xdr:row>1609</xdr:row>
      <xdr:rowOff>228600</xdr:rowOff>
    </xdr:to>
    <xdr:pic>
      <xdr:nvPicPr>
        <xdr:cNvPr id="1005" name="Picture 1004">
          <a:extLst>
            <a:ext uri="{FF2B5EF4-FFF2-40B4-BE49-F238E27FC236}">
              <a16:creationId xmlns:a16="http://schemas.microsoft.com/office/drawing/2014/main" id="{1E24D7D4-5CCF-4476-94C1-3680ED23DA6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1838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1612</xdr:row>
      <xdr:rowOff>0</xdr:rowOff>
    </xdr:from>
    <xdr:to>
      <xdr:col>2</xdr:col>
      <xdr:colOff>228600</xdr:colOff>
      <xdr:row>1612</xdr:row>
      <xdr:rowOff>228600</xdr:rowOff>
    </xdr:to>
    <xdr:pic>
      <xdr:nvPicPr>
        <xdr:cNvPr id="1006" name="Picture 1005">
          <a:extLst>
            <a:ext uri="{FF2B5EF4-FFF2-40B4-BE49-F238E27FC236}">
              <a16:creationId xmlns:a16="http://schemas.microsoft.com/office/drawing/2014/main" id="{F8C159F3-BADC-4897-9F5D-623B9D5FCE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2432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1612</xdr:row>
      <xdr:rowOff>0</xdr:rowOff>
    </xdr:from>
    <xdr:to>
      <xdr:col>4</xdr:col>
      <xdr:colOff>228600</xdr:colOff>
      <xdr:row>1612</xdr:row>
      <xdr:rowOff>228600</xdr:rowOff>
    </xdr:to>
    <xdr:pic>
      <xdr:nvPicPr>
        <xdr:cNvPr id="1007" name="Picture 1006">
          <a:extLst>
            <a:ext uri="{FF2B5EF4-FFF2-40B4-BE49-F238E27FC236}">
              <a16:creationId xmlns:a16="http://schemas.microsoft.com/office/drawing/2014/main" id="{A7D22882-A804-440D-8AF4-AF1CDEB84E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2432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1615</xdr:row>
      <xdr:rowOff>0</xdr:rowOff>
    </xdr:from>
    <xdr:to>
      <xdr:col>2</xdr:col>
      <xdr:colOff>228600</xdr:colOff>
      <xdr:row>1615</xdr:row>
      <xdr:rowOff>228600</xdr:rowOff>
    </xdr:to>
    <xdr:pic>
      <xdr:nvPicPr>
        <xdr:cNvPr id="1008" name="Picture 1007">
          <a:extLst>
            <a:ext uri="{FF2B5EF4-FFF2-40B4-BE49-F238E27FC236}">
              <a16:creationId xmlns:a16="http://schemas.microsoft.com/office/drawing/2014/main" id="{320B2895-2768-42FD-827B-548CDD2D911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3027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1615</xdr:row>
      <xdr:rowOff>0</xdr:rowOff>
    </xdr:from>
    <xdr:to>
      <xdr:col>4</xdr:col>
      <xdr:colOff>228600</xdr:colOff>
      <xdr:row>1615</xdr:row>
      <xdr:rowOff>228600</xdr:rowOff>
    </xdr:to>
    <xdr:pic>
      <xdr:nvPicPr>
        <xdr:cNvPr id="1009" name="Picture 1008">
          <a:extLst>
            <a:ext uri="{FF2B5EF4-FFF2-40B4-BE49-F238E27FC236}">
              <a16:creationId xmlns:a16="http://schemas.microsoft.com/office/drawing/2014/main" id="{B309CA3B-53B6-4241-8C4C-BDC683C992F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3027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1618</xdr:row>
      <xdr:rowOff>0</xdr:rowOff>
    </xdr:from>
    <xdr:to>
      <xdr:col>2</xdr:col>
      <xdr:colOff>228600</xdr:colOff>
      <xdr:row>1618</xdr:row>
      <xdr:rowOff>228600</xdr:rowOff>
    </xdr:to>
    <xdr:pic>
      <xdr:nvPicPr>
        <xdr:cNvPr id="1010" name="Picture 1009">
          <a:extLst>
            <a:ext uri="{FF2B5EF4-FFF2-40B4-BE49-F238E27FC236}">
              <a16:creationId xmlns:a16="http://schemas.microsoft.com/office/drawing/2014/main" id="{F333BF31-2658-4B07-AF39-49BA046DB3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3621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1618</xdr:row>
      <xdr:rowOff>0</xdr:rowOff>
    </xdr:from>
    <xdr:to>
      <xdr:col>4</xdr:col>
      <xdr:colOff>228600</xdr:colOff>
      <xdr:row>1618</xdr:row>
      <xdr:rowOff>228600</xdr:rowOff>
    </xdr:to>
    <xdr:pic>
      <xdr:nvPicPr>
        <xdr:cNvPr id="1011" name="Picture 1010">
          <a:extLst>
            <a:ext uri="{FF2B5EF4-FFF2-40B4-BE49-F238E27FC236}">
              <a16:creationId xmlns:a16="http://schemas.microsoft.com/office/drawing/2014/main" id="{8DD5A16F-7CB9-4051-ACC6-0DFF8E88C6D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3621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1621</xdr:row>
      <xdr:rowOff>0</xdr:rowOff>
    </xdr:from>
    <xdr:to>
      <xdr:col>2</xdr:col>
      <xdr:colOff>228600</xdr:colOff>
      <xdr:row>1621</xdr:row>
      <xdr:rowOff>228600</xdr:rowOff>
    </xdr:to>
    <xdr:pic>
      <xdr:nvPicPr>
        <xdr:cNvPr id="1012" name="Picture 1011">
          <a:extLst>
            <a:ext uri="{FF2B5EF4-FFF2-40B4-BE49-F238E27FC236}">
              <a16:creationId xmlns:a16="http://schemas.microsoft.com/office/drawing/2014/main" id="{3EE04DA8-5524-4BAA-9B6C-D16565E981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4215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1621</xdr:row>
      <xdr:rowOff>0</xdr:rowOff>
    </xdr:from>
    <xdr:to>
      <xdr:col>4</xdr:col>
      <xdr:colOff>228600</xdr:colOff>
      <xdr:row>1621</xdr:row>
      <xdr:rowOff>228600</xdr:rowOff>
    </xdr:to>
    <xdr:pic>
      <xdr:nvPicPr>
        <xdr:cNvPr id="1013" name="Picture 1012">
          <a:extLst>
            <a:ext uri="{FF2B5EF4-FFF2-40B4-BE49-F238E27FC236}">
              <a16:creationId xmlns:a16="http://schemas.microsoft.com/office/drawing/2014/main" id="{25580D68-6ECD-4B94-9EB0-B7712A88AE1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4215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1624</xdr:row>
      <xdr:rowOff>0</xdr:rowOff>
    </xdr:from>
    <xdr:to>
      <xdr:col>2</xdr:col>
      <xdr:colOff>228600</xdr:colOff>
      <xdr:row>1624</xdr:row>
      <xdr:rowOff>228600</xdr:rowOff>
    </xdr:to>
    <xdr:pic>
      <xdr:nvPicPr>
        <xdr:cNvPr id="1014" name="Picture 1013">
          <a:extLst>
            <a:ext uri="{FF2B5EF4-FFF2-40B4-BE49-F238E27FC236}">
              <a16:creationId xmlns:a16="http://schemas.microsoft.com/office/drawing/2014/main" id="{D278D7A6-1CA8-4A98-A250-E6F0A0D11E8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4810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1624</xdr:row>
      <xdr:rowOff>0</xdr:rowOff>
    </xdr:from>
    <xdr:to>
      <xdr:col>4</xdr:col>
      <xdr:colOff>228600</xdr:colOff>
      <xdr:row>1624</xdr:row>
      <xdr:rowOff>228600</xdr:rowOff>
    </xdr:to>
    <xdr:pic>
      <xdr:nvPicPr>
        <xdr:cNvPr id="1015" name="Picture 1014">
          <a:extLst>
            <a:ext uri="{FF2B5EF4-FFF2-40B4-BE49-F238E27FC236}">
              <a16:creationId xmlns:a16="http://schemas.microsoft.com/office/drawing/2014/main" id="{E76565A9-64D5-4751-B960-961D69D918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4810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1627</xdr:row>
      <xdr:rowOff>0</xdr:rowOff>
    </xdr:from>
    <xdr:to>
      <xdr:col>2</xdr:col>
      <xdr:colOff>228600</xdr:colOff>
      <xdr:row>1627</xdr:row>
      <xdr:rowOff>228600</xdr:rowOff>
    </xdr:to>
    <xdr:pic>
      <xdr:nvPicPr>
        <xdr:cNvPr id="1016" name="Picture 1015">
          <a:extLst>
            <a:ext uri="{FF2B5EF4-FFF2-40B4-BE49-F238E27FC236}">
              <a16:creationId xmlns:a16="http://schemas.microsoft.com/office/drawing/2014/main" id="{30D0EC02-08C7-4996-8FEA-8C6DB3F4EBF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5404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1627</xdr:row>
      <xdr:rowOff>0</xdr:rowOff>
    </xdr:from>
    <xdr:to>
      <xdr:col>4</xdr:col>
      <xdr:colOff>228600</xdr:colOff>
      <xdr:row>1627</xdr:row>
      <xdr:rowOff>228600</xdr:rowOff>
    </xdr:to>
    <xdr:pic>
      <xdr:nvPicPr>
        <xdr:cNvPr id="1017" name="Picture 1016">
          <a:extLst>
            <a:ext uri="{FF2B5EF4-FFF2-40B4-BE49-F238E27FC236}">
              <a16:creationId xmlns:a16="http://schemas.microsoft.com/office/drawing/2014/main" id="{CC4C2ED5-3364-4D92-B77E-8F0C3B946B5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5404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1630</xdr:row>
      <xdr:rowOff>0</xdr:rowOff>
    </xdr:from>
    <xdr:to>
      <xdr:col>2</xdr:col>
      <xdr:colOff>228600</xdr:colOff>
      <xdr:row>1630</xdr:row>
      <xdr:rowOff>228600</xdr:rowOff>
    </xdr:to>
    <xdr:pic>
      <xdr:nvPicPr>
        <xdr:cNvPr id="1018" name="Picture 1017">
          <a:extLst>
            <a:ext uri="{FF2B5EF4-FFF2-40B4-BE49-F238E27FC236}">
              <a16:creationId xmlns:a16="http://schemas.microsoft.com/office/drawing/2014/main" id="{38142EC0-351A-4903-A60A-E08CF6A1E4C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5998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1630</xdr:row>
      <xdr:rowOff>0</xdr:rowOff>
    </xdr:from>
    <xdr:to>
      <xdr:col>4</xdr:col>
      <xdr:colOff>228600</xdr:colOff>
      <xdr:row>1630</xdr:row>
      <xdr:rowOff>228600</xdr:rowOff>
    </xdr:to>
    <xdr:pic>
      <xdr:nvPicPr>
        <xdr:cNvPr id="1019" name="Picture 1018">
          <a:extLst>
            <a:ext uri="{FF2B5EF4-FFF2-40B4-BE49-F238E27FC236}">
              <a16:creationId xmlns:a16="http://schemas.microsoft.com/office/drawing/2014/main" id="{7F9809D7-A6B3-48FF-AAAF-06C93FC856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5998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1633</xdr:row>
      <xdr:rowOff>0</xdr:rowOff>
    </xdr:from>
    <xdr:to>
      <xdr:col>2</xdr:col>
      <xdr:colOff>228600</xdr:colOff>
      <xdr:row>1633</xdr:row>
      <xdr:rowOff>228600</xdr:rowOff>
    </xdr:to>
    <xdr:pic>
      <xdr:nvPicPr>
        <xdr:cNvPr id="1020" name="Picture 1019">
          <a:extLst>
            <a:ext uri="{FF2B5EF4-FFF2-40B4-BE49-F238E27FC236}">
              <a16:creationId xmlns:a16="http://schemas.microsoft.com/office/drawing/2014/main" id="{D4FF1A89-0671-40A4-9C79-F8DDFC6551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6593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1633</xdr:row>
      <xdr:rowOff>0</xdr:rowOff>
    </xdr:from>
    <xdr:to>
      <xdr:col>4</xdr:col>
      <xdr:colOff>228600</xdr:colOff>
      <xdr:row>1633</xdr:row>
      <xdr:rowOff>228600</xdr:rowOff>
    </xdr:to>
    <xdr:pic>
      <xdr:nvPicPr>
        <xdr:cNvPr id="1021" name="Picture 1020">
          <a:extLst>
            <a:ext uri="{FF2B5EF4-FFF2-40B4-BE49-F238E27FC236}">
              <a16:creationId xmlns:a16="http://schemas.microsoft.com/office/drawing/2014/main" id="{80A305CC-E967-4D8D-8009-252E821D6FF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6593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1636</xdr:row>
      <xdr:rowOff>0</xdr:rowOff>
    </xdr:from>
    <xdr:to>
      <xdr:col>2</xdr:col>
      <xdr:colOff>228600</xdr:colOff>
      <xdr:row>1636</xdr:row>
      <xdr:rowOff>228600</xdr:rowOff>
    </xdr:to>
    <xdr:pic>
      <xdr:nvPicPr>
        <xdr:cNvPr id="1022" name="Picture 1021">
          <a:extLst>
            <a:ext uri="{FF2B5EF4-FFF2-40B4-BE49-F238E27FC236}">
              <a16:creationId xmlns:a16="http://schemas.microsoft.com/office/drawing/2014/main" id="{60E4005D-ECEF-4298-AE24-63B9B68FB86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7187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1636</xdr:row>
      <xdr:rowOff>0</xdr:rowOff>
    </xdr:from>
    <xdr:to>
      <xdr:col>4</xdr:col>
      <xdr:colOff>228600</xdr:colOff>
      <xdr:row>1636</xdr:row>
      <xdr:rowOff>228600</xdr:rowOff>
    </xdr:to>
    <xdr:pic>
      <xdr:nvPicPr>
        <xdr:cNvPr id="1023" name="Picture 1022">
          <a:extLst>
            <a:ext uri="{FF2B5EF4-FFF2-40B4-BE49-F238E27FC236}">
              <a16:creationId xmlns:a16="http://schemas.microsoft.com/office/drawing/2014/main" id="{C128F21D-57FA-472B-AB7F-7FB26F613DC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7187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1639</xdr:row>
      <xdr:rowOff>0</xdr:rowOff>
    </xdr:from>
    <xdr:to>
      <xdr:col>2</xdr:col>
      <xdr:colOff>228600</xdr:colOff>
      <xdr:row>1639</xdr:row>
      <xdr:rowOff>228600</xdr:rowOff>
    </xdr:to>
    <xdr:pic>
      <xdr:nvPicPr>
        <xdr:cNvPr id="1024" name="Picture 1023">
          <a:extLst>
            <a:ext uri="{FF2B5EF4-FFF2-40B4-BE49-F238E27FC236}">
              <a16:creationId xmlns:a16="http://schemas.microsoft.com/office/drawing/2014/main" id="{8366D3BC-1099-4DA0-BA15-44BF6471D43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7781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1639</xdr:row>
      <xdr:rowOff>0</xdr:rowOff>
    </xdr:from>
    <xdr:to>
      <xdr:col>4</xdr:col>
      <xdr:colOff>228600</xdr:colOff>
      <xdr:row>1639</xdr:row>
      <xdr:rowOff>228600</xdr:rowOff>
    </xdr:to>
    <xdr:pic>
      <xdr:nvPicPr>
        <xdr:cNvPr id="1025" name="Picture 1024">
          <a:extLst>
            <a:ext uri="{FF2B5EF4-FFF2-40B4-BE49-F238E27FC236}">
              <a16:creationId xmlns:a16="http://schemas.microsoft.com/office/drawing/2014/main" id="{26056721-6CC1-4821-BDFC-93908DBD4C8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7781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1642</xdr:row>
      <xdr:rowOff>0</xdr:rowOff>
    </xdr:from>
    <xdr:to>
      <xdr:col>2</xdr:col>
      <xdr:colOff>228600</xdr:colOff>
      <xdr:row>1642</xdr:row>
      <xdr:rowOff>228600</xdr:rowOff>
    </xdr:to>
    <xdr:pic>
      <xdr:nvPicPr>
        <xdr:cNvPr id="1026" name="Picture 1025">
          <a:extLst>
            <a:ext uri="{FF2B5EF4-FFF2-40B4-BE49-F238E27FC236}">
              <a16:creationId xmlns:a16="http://schemas.microsoft.com/office/drawing/2014/main" id="{B22748E1-8EB5-4E53-9638-AF77118CB94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8376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1642</xdr:row>
      <xdr:rowOff>0</xdr:rowOff>
    </xdr:from>
    <xdr:to>
      <xdr:col>4</xdr:col>
      <xdr:colOff>228600</xdr:colOff>
      <xdr:row>1642</xdr:row>
      <xdr:rowOff>228600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id="{F058BDB4-5F9B-453F-AD5E-C90580EE213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8376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1645</xdr:row>
      <xdr:rowOff>0</xdr:rowOff>
    </xdr:from>
    <xdr:to>
      <xdr:col>2</xdr:col>
      <xdr:colOff>228600</xdr:colOff>
      <xdr:row>1645</xdr:row>
      <xdr:rowOff>228600</xdr:rowOff>
    </xdr:to>
    <xdr:pic>
      <xdr:nvPicPr>
        <xdr:cNvPr id="1028" name="Picture 1027">
          <a:extLst>
            <a:ext uri="{FF2B5EF4-FFF2-40B4-BE49-F238E27FC236}">
              <a16:creationId xmlns:a16="http://schemas.microsoft.com/office/drawing/2014/main" id="{2DAFD201-3C5D-4BC9-8FA1-F819CE3EC1B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8970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1645</xdr:row>
      <xdr:rowOff>0</xdr:rowOff>
    </xdr:from>
    <xdr:to>
      <xdr:col>4</xdr:col>
      <xdr:colOff>228600</xdr:colOff>
      <xdr:row>1645</xdr:row>
      <xdr:rowOff>228600</xdr:rowOff>
    </xdr:to>
    <xdr:pic>
      <xdr:nvPicPr>
        <xdr:cNvPr id="1029" name="Picture 1028">
          <a:extLst>
            <a:ext uri="{FF2B5EF4-FFF2-40B4-BE49-F238E27FC236}">
              <a16:creationId xmlns:a16="http://schemas.microsoft.com/office/drawing/2014/main" id="{E7793DBD-3698-4CDA-81D7-05F1942A20F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8970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1648</xdr:row>
      <xdr:rowOff>0</xdr:rowOff>
    </xdr:from>
    <xdr:to>
      <xdr:col>2</xdr:col>
      <xdr:colOff>228600</xdr:colOff>
      <xdr:row>1648</xdr:row>
      <xdr:rowOff>228600</xdr:rowOff>
    </xdr:to>
    <xdr:pic>
      <xdr:nvPicPr>
        <xdr:cNvPr id="1030" name="Picture 1029">
          <a:extLst>
            <a:ext uri="{FF2B5EF4-FFF2-40B4-BE49-F238E27FC236}">
              <a16:creationId xmlns:a16="http://schemas.microsoft.com/office/drawing/2014/main" id="{A7321214-4C65-42E1-9AC2-E4364986D5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29565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1648</xdr:row>
      <xdr:rowOff>0</xdr:rowOff>
    </xdr:from>
    <xdr:to>
      <xdr:col>4</xdr:col>
      <xdr:colOff>228600</xdr:colOff>
      <xdr:row>1648</xdr:row>
      <xdr:rowOff>228600</xdr:rowOff>
    </xdr:to>
    <xdr:pic>
      <xdr:nvPicPr>
        <xdr:cNvPr id="1031" name="Picture 1030">
          <a:extLst>
            <a:ext uri="{FF2B5EF4-FFF2-40B4-BE49-F238E27FC236}">
              <a16:creationId xmlns:a16="http://schemas.microsoft.com/office/drawing/2014/main" id="{2B400E84-B045-4332-9FEB-8C9FDF72432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29565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1651</xdr:row>
      <xdr:rowOff>0</xdr:rowOff>
    </xdr:from>
    <xdr:to>
      <xdr:col>2</xdr:col>
      <xdr:colOff>228600</xdr:colOff>
      <xdr:row>1651</xdr:row>
      <xdr:rowOff>228600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BC34E98E-8720-4C74-8DC0-4B2CF64ABF9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0159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1651</xdr:row>
      <xdr:rowOff>0</xdr:rowOff>
    </xdr:from>
    <xdr:to>
      <xdr:col>4</xdr:col>
      <xdr:colOff>228600</xdr:colOff>
      <xdr:row>1651</xdr:row>
      <xdr:rowOff>228600</xdr:rowOff>
    </xdr:to>
    <xdr:pic>
      <xdr:nvPicPr>
        <xdr:cNvPr id="1033" name="Picture 1032">
          <a:extLst>
            <a:ext uri="{FF2B5EF4-FFF2-40B4-BE49-F238E27FC236}">
              <a16:creationId xmlns:a16="http://schemas.microsoft.com/office/drawing/2014/main" id="{41DC80A3-3D7C-415D-9802-A1B8245E56F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0159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1654</xdr:row>
      <xdr:rowOff>0</xdr:rowOff>
    </xdr:from>
    <xdr:to>
      <xdr:col>2</xdr:col>
      <xdr:colOff>228600</xdr:colOff>
      <xdr:row>1654</xdr:row>
      <xdr:rowOff>228600</xdr:rowOff>
    </xdr:to>
    <xdr:pic>
      <xdr:nvPicPr>
        <xdr:cNvPr id="1034" name="Picture 1033">
          <a:extLst>
            <a:ext uri="{FF2B5EF4-FFF2-40B4-BE49-F238E27FC236}">
              <a16:creationId xmlns:a16="http://schemas.microsoft.com/office/drawing/2014/main" id="{96E94CBC-56F6-4331-A3A0-081C207466D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07537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1654</xdr:row>
      <xdr:rowOff>0</xdr:rowOff>
    </xdr:from>
    <xdr:to>
      <xdr:col>4</xdr:col>
      <xdr:colOff>228600</xdr:colOff>
      <xdr:row>1654</xdr:row>
      <xdr:rowOff>228600</xdr:rowOff>
    </xdr:to>
    <xdr:pic>
      <xdr:nvPicPr>
        <xdr:cNvPr id="1035" name="Picture 1034">
          <a:extLst>
            <a:ext uri="{FF2B5EF4-FFF2-40B4-BE49-F238E27FC236}">
              <a16:creationId xmlns:a16="http://schemas.microsoft.com/office/drawing/2014/main" id="{1E9324F7-6E50-4B5A-8180-27AA5A36A2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07537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1657</xdr:row>
      <xdr:rowOff>0</xdr:rowOff>
    </xdr:from>
    <xdr:to>
      <xdr:col>2</xdr:col>
      <xdr:colOff>228600</xdr:colOff>
      <xdr:row>1657</xdr:row>
      <xdr:rowOff>228600</xdr:rowOff>
    </xdr:to>
    <xdr:pic>
      <xdr:nvPicPr>
        <xdr:cNvPr id="1036" name="Picture 1035">
          <a:extLst>
            <a:ext uri="{FF2B5EF4-FFF2-40B4-BE49-F238E27FC236}">
              <a16:creationId xmlns:a16="http://schemas.microsoft.com/office/drawing/2014/main" id="{DDD22ECC-14AC-4F40-ACE3-E01C8A5941F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13480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1657</xdr:row>
      <xdr:rowOff>0</xdr:rowOff>
    </xdr:from>
    <xdr:to>
      <xdr:col>4</xdr:col>
      <xdr:colOff>228600</xdr:colOff>
      <xdr:row>1657</xdr:row>
      <xdr:rowOff>228600</xdr:rowOff>
    </xdr:to>
    <xdr:pic>
      <xdr:nvPicPr>
        <xdr:cNvPr id="1037" name="Picture 1036">
          <a:extLst>
            <a:ext uri="{FF2B5EF4-FFF2-40B4-BE49-F238E27FC236}">
              <a16:creationId xmlns:a16="http://schemas.microsoft.com/office/drawing/2014/main" id="{0840819F-0AC0-4A8F-8E79-F308E255EAA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13480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1660</xdr:row>
      <xdr:rowOff>0</xdr:rowOff>
    </xdr:from>
    <xdr:to>
      <xdr:col>2</xdr:col>
      <xdr:colOff>228600</xdr:colOff>
      <xdr:row>1660</xdr:row>
      <xdr:rowOff>228600</xdr:rowOff>
    </xdr:to>
    <xdr:pic>
      <xdr:nvPicPr>
        <xdr:cNvPr id="1038" name="Picture 1037">
          <a:extLst>
            <a:ext uri="{FF2B5EF4-FFF2-40B4-BE49-F238E27FC236}">
              <a16:creationId xmlns:a16="http://schemas.microsoft.com/office/drawing/2014/main" id="{741DE2E3-A809-4B34-9413-2F340CD48E0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3319424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1660</xdr:row>
      <xdr:rowOff>0</xdr:rowOff>
    </xdr:from>
    <xdr:to>
      <xdr:col>4</xdr:col>
      <xdr:colOff>228600</xdr:colOff>
      <xdr:row>1660</xdr:row>
      <xdr:rowOff>228600</xdr:rowOff>
    </xdr:to>
    <xdr:pic>
      <xdr:nvPicPr>
        <xdr:cNvPr id="1039" name="Picture 1038">
          <a:extLst>
            <a:ext uri="{FF2B5EF4-FFF2-40B4-BE49-F238E27FC236}">
              <a16:creationId xmlns:a16="http://schemas.microsoft.com/office/drawing/2014/main" id="{DC77438E-2B9B-4BBC-8FF4-CCA8CFCDEA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19424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1663</xdr:row>
      <xdr:rowOff>0</xdr:rowOff>
    </xdr:from>
    <xdr:to>
      <xdr:col>2</xdr:col>
      <xdr:colOff>228600</xdr:colOff>
      <xdr:row>1663</xdr:row>
      <xdr:rowOff>228600</xdr:rowOff>
    </xdr:to>
    <xdr:pic>
      <xdr:nvPicPr>
        <xdr:cNvPr id="1040" name="Picture 1039">
          <a:extLst>
            <a:ext uri="{FF2B5EF4-FFF2-40B4-BE49-F238E27FC236}">
              <a16:creationId xmlns:a16="http://schemas.microsoft.com/office/drawing/2014/main" id="{27D2D3D7-C0D8-42F0-A072-F913FC993B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25368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1663</xdr:row>
      <xdr:rowOff>0</xdr:rowOff>
    </xdr:from>
    <xdr:to>
      <xdr:col>4</xdr:col>
      <xdr:colOff>228600</xdr:colOff>
      <xdr:row>1663</xdr:row>
      <xdr:rowOff>228600</xdr:rowOff>
    </xdr:to>
    <xdr:pic>
      <xdr:nvPicPr>
        <xdr:cNvPr id="1041" name="Picture 1040">
          <a:extLst>
            <a:ext uri="{FF2B5EF4-FFF2-40B4-BE49-F238E27FC236}">
              <a16:creationId xmlns:a16="http://schemas.microsoft.com/office/drawing/2014/main" id="{00A3696B-3483-4041-80AD-D870C14831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25368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1666</xdr:row>
      <xdr:rowOff>0</xdr:rowOff>
    </xdr:from>
    <xdr:to>
      <xdr:col>2</xdr:col>
      <xdr:colOff>228600</xdr:colOff>
      <xdr:row>1666</xdr:row>
      <xdr:rowOff>228600</xdr:rowOff>
    </xdr:to>
    <xdr:pic>
      <xdr:nvPicPr>
        <xdr:cNvPr id="1042" name="Picture 1041">
          <a:extLst>
            <a:ext uri="{FF2B5EF4-FFF2-40B4-BE49-F238E27FC236}">
              <a16:creationId xmlns:a16="http://schemas.microsoft.com/office/drawing/2014/main" id="{B2F07576-327C-4DD1-AAA5-A5A6393A22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3131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1666</xdr:row>
      <xdr:rowOff>0</xdr:rowOff>
    </xdr:from>
    <xdr:to>
      <xdr:col>4</xdr:col>
      <xdr:colOff>228600</xdr:colOff>
      <xdr:row>1666</xdr:row>
      <xdr:rowOff>228600</xdr:rowOff>
    </xdr:to>
    <xdr:pic>
      <xdr:nvPicPr>
        <xdr:cNvPr id="1043" name="Picture 1042">
          <a:extLst>
            <a:ext uri="{FF2B5EF4-FFF2-40B4-BE49-F238E27FC236}">
              <a16:creationId xmlns:a16="http://schemas.microsoft.com/office/drawing/2014/main" id="{FD0FA5FE-7F11-4D0F-AFFB-B7C223C61B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3131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1669</xdr:row>
      <xdr:rowOff>0</xdr:rowOff>
    </xdr:from>
    <xdr:to>
      <xdr:col>2</xdr:col>
      <xdr:colOff>228600</xdr:colOff>
      <xdr:row>1669</xdr:row>
      <xdr:rowOff>228600</xdr:rowOff>
    </xdr:to>
    <xdr:pic>
      <xdr:nvPicPr>
        <xdr:cNvPr id="1044" name="Picture 1043">
          <a:extLst>
            <a:ext uri="{FF2B5EF4-FFF2-40B4-BE49-F238E27FC236}">
              <a16:creationId xmlns:a16="http://schemas.microsoft.com/office/drawing/2014/main" id="{D4CE7463-FA06-415E-B715-17871998AD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3725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1669</xdr:row>
      <xdr:rowOff>0</xdr:rowOff>
    </xdr:from>
    <xdr:to>
      <xdr:col>4</xdr:col>
      <xdr:colOff>228600</xdr:colOff>
      <xdr:row>1669</xdr:row>
      <xdr:rowOff>228600</xdr:rowOff>
    </xdr:to>
    <xdr:pic>
      <xdr:nvPicPr>
        <xdr:cNvPr id="1045" name="Picture 1044">
          <a:extLst>
            <a:ext uri="{FF2B5EF4-FFF2-40B4-BE49-F238E27FC236}">
              <a16:creationId xmlns:a16="http://schemas.microsoft.com/office/drawing/2014/main" id="{11281634-4765-4FCC-9A55-B165702D48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3725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1676</xdr:row>
      <xdr:rowOff>0</xdr:rowOff>
    </xdr:from>
    <xdr:to>
      <xdr:col>2</xdr:col>
      <xdr:colOff>228600</xdr:colOff>
      <xdr:row>1676</xdr:row>
      <xdr:rowOff>228600</xdr:rowOff>
    </xdr:to>
    <xdr:pic>
      <xdr:nvPicPr>
        <xdr:cNvPr id="1046" name="Picture 1045">
          <a:extLst>
            <a:ext uri="{FF2B5EF4-FFF2-40B4-BE49-F238E27FC236}">
              <a16:creationId xmlns:a16="http://schemas.microsoft.com/office/drawing/2014/main" id="{5D60DC1A-4F54-45A4-B7C7-A15EF17EB32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5219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1676</xdr:row>
      <xdr:rowOff>0</xdr:rowOff>
    </xdr:from>
    <xdr:to>
      <xdr:col>4</xdr:col>
      <xdr:colOff>228600</xdr:colOff>
      <xdr:row>1676</xdr:row>
      <xdr:rowOff>228600</xdr:rowOff>
    </xdr:to>
    <xdr:pic>
      <xdr:nvPicPr>
        <xdr:cNvPr id="1047" name="Picture 1046">
          <a:extLst>
            <a:ext uri="{FF2B5EF4-FFF2-40B4-BE49-F238E27FC236}">
              <a16:creationId xmlns:a16="http://schemas.microsoft.com/office/drawing/2014/main" id="{9F0BC38A-A561-42C3-81DE-8ABB31FD40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5219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1679</xdr:row>
      <xdr:rowOff>0</xdr:rowOff>
    </xdr:from>
    <xdr:to>
      <xdr:col>2</xdr:col>
      <xdr:colOff>228600</xdr:colOff>
      <xdr:row>1679</xdr:row>
      <xdr:rowOff>228600</xdr:rowOff>
    </xdr:to>
    <xdr:pic>
      <xdr:nvPicPr>
        <xdr:cNvPr id="1048" name="Picture 1047">
          <a:extLst>
            <a:ext uri="{FF2B5EF4-FFF2-40B4-BE49-F238E27FC236}">
              <a16:creationId xmlns:a16="http://schemas.microsoft.com/office/drawing/2014/main" id="{4CC46606-B464-4214-B416-E0F6637C009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5813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1679</xdr:row>
      <xdr:rowOff>0</xdr:rowOff>
    </xdr:from>
    <xdr:to>
      <xdr:col>4</xdr:col>
      <xdr:colOff>228600</xdr:colOff>
      <xdr:row>1679</xdr:row>
      <xdr:rowOff>228600</xdr:rowOff>
    </xdr:to>
    <xdr:pic>
      <xdr:nvPicPr>
        <xdr:cNvPr id="1049" name="Picture 1048">
          <a:extLst>
            <a:ext uri="{FF2B5EF4-FFF2-40B4-BE49-F238E27FC236}">
              <a16:creationId xmlns:a16="http://schemas.microsoft.com/office/drawing/2014/main" id="{56F09BB1-6481-40CE-9DE3-41A2697A4D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5813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1682</xdr:row>
      <xdr:rowOff>0</xdr:rowOff>
    </xdr:from>
    <xdr:to>
      <xdr:col>2</xdr:col>
      <xdr:colOff>228600</xdr:colOff>
      <xdr:row>1682</xdr:row>
      <xdr:rowOff>228600</xdr:rowOff>
    </xdr:to>
    <xdr:pic>
      <xdr:nvPicPr>
        <xdr:cNvPr id="1050" name="Picture 1049">
          <a:extLst>
            <a:ext uri="{FF2B5EF4-FFF2-40B4-BE49-F238E27FC236}">
              <a16:creationId xmlns:a16="http://schemas.microsoft.com/office/drawing/2014/main" id="{3EDB3EBF-00F7-4FB0-AC83-D8E9C5FE45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6407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1682</xdr:row>
      <xdr:rowOff>0</xdr:rowOff>
    </xdr:from>
    <xdr:to>
      <xdr:col>4</xdr:col>
      <xdr:colOff>228600</xdr:colOff>
      <xdr:row>1682</xdr:row>
      <xdr:rowOff>228600</xdr:rowOff>
    </xdr:to>
    <xdr:pic>
      <xdr:nvPicPr>
        <xdr:cNvPr id="1051" name="Picture 1050">
          <a:extLst>
            <a:ext uri="{FF2B5EF4-FFF2-40B4-BE49-F238E27FC236}">
              <a16:creationId xmlns:a16="http://schemas.microsoft.com/office/drawing/2014/main" id="{DD0F5DA9-B6A5-42FA-BA6B-2C28E8B584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6407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1685</xdr:row>
      <xdr:rowOff>0</xdr:rowOff>
    </xdr:from>
    <xdr:to>
      <xdr:col>2</xdr:col>
      <xdr:colOff>228600</xdr:colOff>
      <xdr:row>1685</xdr:row>
      <xdr:rowOff>228600</xdr:rowOff>
    </xdr:to>
    <xdr:pic>
      <xdr:nvPicPr>
        <xdr:cNvPr id="1052" name="Picture 1051">
          <a:extLst>
            <a:ext uri="{FF2B5EF4-FFF2-40B4-BE49-F238E27FC236}">
              <a16:creationId xmlns:a16="http://schemas.microsoft.com/office/drawing/2014/main" id="{63DA0A69-FF75-4D43-8418-07006B94034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7002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1685</xdr:row>
      <xdr:rowOff>0</xdr:rowOff>
    </xdr:from>
    <xdr:to>
      <xdr:col>4</xdr:col>
      <xdr:colOff>228600</xdr:colOff>
      <xdr:row>1685</xdr:row>
      <xdr:rowOff>228600</xdr:rowOff>
    </xdr:to>
    <xdr:pic>
      <xdr:nvPicPr>
        <xdr:cNvPr id="1053" name="Picture 1052">
          <a:extLst>
            <a:ext uri="{FF2B5EF4-FFF2-40B4-BE49-F238E27FC236}">
              <a16:creationId xmlns:a16="http://schemas.microsoft.com/office/drawing/2014/main" id="{8E75F867-8F8B-4C09-8B59-E7B83E504F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7002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1688</xdr:row>
      <xdr:rowOff>0</xdr:rowOff>
    </xdr:from>
    <xdr:to>
      <xdr:col>2</xdr:col>
      <xdr:colOff>228600</xdr:colOff>
      <xdr:row>1688</xdr:row>
      <xdr:rowOff>228600</xdr:rowOff>
    </xdr:to>
    <xdr:pic>
      <xdr:nvPicPr>
        <xdr:cNvPr id="1054" name="Picture 1053">
          <a:extLst>
            <a:ext uri="{FF2B5EF4-FFF2-40B4-BE49-F238E27FC236}">
              <a16:creationId xmlns:a16="http://schemas.microsoft.com/office/drawing/2014/main" id="{01D6155B-AA26-4C5D-84D6-D44DD7DDB60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7596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1688</xdr:row>
      <xdr:rowOff>0</xdr:rowOff>
    </xdr:from>
    <xdr:to>
      <xdr:col>4</xdr:col>
      <xdr:colOff>228600</xdr:colOff>
      <xdr:row>1688</xdr:row>
      <xdr:rowOff>228600</xdr:rowOff>
    </xdr:to>
    <xdr:pic>
      <xdr:nvPicPr>
        <xdr:cNvPr id="1055" name="Picture 1054">
          <a:extLst>
            <a:ext uri="{FF2B5EF4-FFF2-40B4-BE49-F238E27FC236}">
              <a16:creationId xmlns:a16="http://schemas.microsoft.com/office/drawing/2014/main" id="{AC3F72D4-7C57-4AF5-A3F6-10539D7DF35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7596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1691</xdr:row>
      <xdr:rowOff>0</xdr:rowOff>
    </xdr:from>
    <xdr:to>
      <xdr:col>2</xdr:col>
      <xdr:colOff>228600</xdr:colOff>
      <xdr:row>1691</xdr:row>
      <xdr:rowOff>228600</xdr:rowOff>
    </xdr:to>
    <xdr:pic>
      <xdr:nvPicPr>
        <xdr:cNvPr id="1056" name="Picture 1055">
          <a:extLst>
            <a:ext uri="{FF2B5EF4-FFF2-40B4-BE49-F238E27FC236}">
              <a16:creationId xmlns:a16="http://schemas.microsoft.com/office/drawing/2014/main" id="{87F260D9-D2F2-4E88-86D7-91C8073C74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8190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1691</xdr:row>
      <xdr:rowOff>0</xdr:rowOff>
    </xdr:from>
    <xdr:to>
      <xdr:col>4</xdr:col>
      <xdr:colOff>228600</xdr:colOff>
      <xdr:row>1691</xdr:row>
      <xdr:rowOff>228600</xdr:rowOff>
    </xdr:to>
    <xdr:pic>
      <xdr:nvPicPr>
        <xdr:cNvPr id="1057" name="Picture 1056">
          <a:extLst>
            <a:ext uri="{FF2B5EF4-FFF2-40B4-BE49-F238E27FC236}">
              <a16:creationId xmlns:a16="http://schemas.microsoft.com/office/drawing/2014/main" id="{080780C8-D4EA-46AE-9593-382F59B521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81908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1694</xdr:row>
      <xdr:rowOff>0</xdr:rowOff>
    </xdr:from>
    <xdr:to>
      <xdr:col>2</xdr:col>
      <xdr:colOff>228600</xdr:colOff>
      <xdr:row>1694</xdr:row>
      <xdr:rowOff>228600</xdr:rowOff>
    </xdr:to>
    <xdr:pic>
      <xdr:nvPicPr>
        <xdr:cNvPr id="1058" name="Picture 1057">
          <a:extLst>
            <a:ext uri="{FF2B5EF4-FFF2-40B4-BE49-F238E27FC236}">
              <a16:creationId xmlns:a16="http://schemas.microsoft.com/office/drawing/2014/main" id="{9E489645-78E1-4691-9D5B-F3AEB0268A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87852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1694</xdr:row>
      <xdr:rowOff>0</xdr:rowOff>
    </xdr:from>
    <xdr:to>
      <xdr:col>4</xdr:col>
      <xdr:colOff>228600</xdr:colOff>
      <xdr:row>1694</xdr:row>
      <xdr:rowOff>228600</xdr:rowOff>
    </xdr:to>
    <xdr:pic>
      <xdr:nvPicPr>
        <xdr:cNvPr id="1059" name="Picture 1058">
          <a:extLst>
            <a:ext uri="{FF2B5EF4-FFF2-40B4-BE49-F238E27FC236}">
              <a16:creationId xmlns:a16="http://schemas.microsoft.com/office/drawing/2014/main" id="{47584B5D-C9D3-4450-9DC6-8BF1C5543A5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87852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1697</xdr:row>
      <xdr:rowOff>0</xdr:rowOff>
    </xdr:from>
    <xdr:to>
      <xdr:col>2</xdr:col>
      <xdr:colOff>228600</xdr:colOff>
      <xdr:row>1697</xdr:row>
      <xdr:rowOff>228600</xdr:rowOff>
    </xdr:to>
    <xdr:pic>
      <xdr:nvPicPr>
        <xdr:cNvPr id="1060" name="Picture 1059">
          <a:extLst>
            <a:ext uri="{FF2B5EF4-FFF2-40B4-BE49-F238E27FC236}">
              <a16:creationId xmlns:a16="http://schemas.microsoft.com/office/drawing/2014/main" id="{0C5B1DD3-C283-4D92-B069-85EE35FA7EF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3393795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1697</xdr:row>
      <xdr:rowOff>0</xdr:rowOff>
    </xdr:from>
    <xdr:to>
      <xdr:col>4</xdr:col>
      <xdr:colOff>228600</xdr:colOff>
      <xdr:row>1697</xdr:row>
      <xdr:rowOff>228600</xdr:rowOff>
    </xdr:to>
    <xdr:pic>
      <xdr:nvPicPr>
        <xdr:cNvPr id="1061" name="Picture 1060">
          <a:extLst>
            <a:ext uri="{FF2B5EF4-FFF2-40B4-BE49-F238E27FC236}">
              <a16:creationId xmlns:a16="http://schemas.microsoft.com/office/drawing/2014/main" id="{0D211EC6-B9CF-4B3E-86CB-0090A2AFC9C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93795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1700</xdr:row>
      <xdr:rowOff>0</xdr:rowOff>
    </xdr:from>
    <xdr:to>
      <xdr:col>2</xdr:col>
      <xdr:colOff>228600</xdr:colOff>
      <xdr:row>1700</xdr:row>
      <xdr:rowOff>228600</xdr:rowOff>
    </xdr:to>
    <xdr:pic>
      <xdr:nvPicPr>
        <xdr:cNvPr id="1062" name="Picture 1061">
          <a:extLst>
            <a:ext uri="{FF2B5EF4-FFF2-40B4-BE49-F238E27FC236}">
              <a16:creationId xmlns:a16="http://schemas.microsoft.com/office/drawing/2014/main" id="{0F67D369-C7C3-4224-91C0-6B444629EAF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399739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1700</xdr:row>
      <xdr:rowOff>0</xdr:rowOff>
    </xdr:from>
    <xdr:to>
      <xdr:col>4</xdr:col>
      <xdr:colOff>228600</xdr:colOff>
      <xdr:row>1700</xdr:row>
      <xdr:rowOff>228600</xdr:rowOff>
    </xdr:to>
    <xdr:pic>
      <xdr:nvPicPr>
        <xdr:cNvPr id="1063" name="Picture 1062">
          <a:extLst>
            <a:ext uri="{FF2B5EF4-FFF2-40B4-BE49-F238E27FC236}">
              <a16:creationId xmlns:a16="http://schemas.microsoft.com/office/drawing/2014/main" id="{BF4B57AA-5EC3-46D6-A9B6-40110FDB754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399739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1703</xdr:row>
      <xdr:rowOff>0</xdr:rowOff>
    </xdr:from>
    <xdr:to>
      <xdr:col>2</xdr:col>
      <xdr:colOff>228600</xdr:colOff>
      <xdr:row>1703</xdr:row>
      <xdr:rowOff>228600</xdr:rowOff>
    </xdr:to>
    <xdr:pic>
      <xdr:nvPicPr>
        <xdr:cNvPr id="1064" name="Picture 1063">
          <a:extLst>
            <a:ext uri="{FF2B5EF4-FFF2-40B4-BE49-F238E27FC236}">
              <a16:creationId xmlns:a16="http://schemas.microsoft.com/office/drawing/2014/main" id="{B7A873E6-D1FA-4FD6-8302-2BF483E5A1A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3405682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1703</xdr:row>
      <xdr:rowOff>0</xdr:rowOff>
    </xdr:from>
    <xdr:to>
      <xdr:col>4</xdr:col>
      <xdr:colOff>228600</xdr:colOff>
      <xdr:row>1703</xdr:row>
      <xdr:rowOff>228600</xdr:rowOff>
    </xdr:to>
    <xdr:pic>
      <xdr:nvPicPr>
        <xdr:cNvPr id="1065" name="Picture 1064">
          <a:extLst>
            <a:ext uri="{FF2B5EF4-FFF2-40B4-BE49-F238E27FC236}">
              <a16:creationId xmlns:a16="http://schemas.microsoft.com/office/drawing/2014/main" id="{D7FEC5D6-30AF-4249-8BC1-04A2BBBF8D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05682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1706</xdr:row>
      <xdr:rowOff>0</xdr:rowOff>
    </xdr:from>
    <xdr:to>
      <xdr:col>2</xdr:col>
      <xdr:colOff>228600</xdr:colOff>
      <xdr:row>1706</xdr:row>
      <xdr:rowOff>228600</xdr:rowOff>
    </xdr:to>
    <xdr:pic>
      <xdr:nvPicPr>
        <xdr:cNvPr id="1066" name="Picture 1065">
          <a:extLst>
            <a:ext uri="{FF2B5EF4-FFF2-40B4-BE49-F238E27FC236}">
              <a16:creationId xmlns:a16="http://schemas.microsoft.com/office/drawing/2014/main" id="{5EA79C23-388A-4782-A255-040519BE6F8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341162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1706</xdr:row>
      <xdr:rowOff>0</xdr:rowOff>
    </xdr:from>
    <xdr:to>
      <xdr:col>4</xdr:col>
      <xdr:colOff>228600</xdr:colOff>
      <xdr:row>1706</xdr:row>
      <xdr:rowOff>228600</xdr:rowOff>
    </xdr:to>
    <xdr:pic>
      <xdr:nvPicPr>
        <xdr:cNvPr id="1067" name="Picture 1066">
          <a:extLst>
            <a:ext uri="{FF2B5EF4-FFF2-40B4-BE49-F238E27FC236}">
              <a16:creationId xmlns:a16="http://schemas.microsoft.com/office/drawing/2014/main" id="{9EFBE562-C4E1-46DE-A844-F4FD820757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1162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1713</xdr:row>
      <xdr:rowOff>0</xdr:rowOff>
    </xdr:from>
    <xdr:to>
      <xdr:col>2</xdr:col>
      <xdr:colOff>228600</xdr:colOff>
      <xdr:row>1713</xdr:row>
      <xdr:rowOff>228600</xdr:rowOff>
    </xdr:to>
    <xdr:pic>
      <xdr:nvPicPr>
        <xdr:cNvPr id="1068" name="Picture 1067">
          <a:extLst>
            <a:ext uri="{FF2B5EF4-FFF2-40B4-BE49-F238E27FC236}">
              <a16:creationId xmlns:a16="http://schemas.microsoft.com/office/drawing/2014/main" id="{3D8C2035-FF95-4870-A60A-44A6F7A730C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26561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1713</xdr:row>
      <xdr:rowOff>0</xdr:rowOff>
    </xdr:from>
    <xdr:to>
      <xdr:col>4</xdr:col>
      <xdr:colOff>228600</xdr:colOff>
      <xdr:row>1713</xdr:row>
      <xdr:rowOff>228600</xdr:rowOff>
    </xdr:to>
    <xdr:pic>
      <xdr:nvPicPr>
        <xdr:cNvPr id="1069" name="Picture 1068">
          <a:extLst>
            <a:ext uri="{FF2B5EF4-FFF2-40B4-BE49-F238E27FC236}">
              <a16:creationId xmlns:a16="http://schemas.microsoft.com/office/drawing/2014/main" id="{4A9F4F78-8B22-4B0B-9CD8-BC70E538641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26561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1716</xdr:row>
      <xdr:rowOff>0</xdr:rowOff>
    </xdr:from>
    <xdr:to>
      <xdr:col>2</xdr:col>
      <xdr:colOff>228600</xdr:colOff>
      <xdr:row>1716</xdr:row>
      <xdr:rowOff>228600</xdr:rowOff>
    </xdr:to>
    <xdr:pic>
      <xdr:nvPicPr>
        <xdr:cNvPr id="1070" name="Picture 1069">
          <a:extLst>
            <a:ext uri="{FF2B5EF4-FFF2-40B4-BE49-F238E27FC236}">
              <a16:creationId xmlns:a16="http://schemas.microsoft.com/office/drawing/2014/main" id="{A5562F61-FF6A-44E4-B0E3-93E0DCA6C36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32505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1716</xdr:row>
      <xdr:rowOff>0</xdr:rowOff>
    </xdr:from>
    <xdr:to>
      <xdr:col>4</xdr:col>
      <xdr:colOff>228600</xdr:colOff>
      <xdr:row>1716</xdr:row>
      <xdr:rowOff>228600</xdr:rowOff>
    </xdr:to>
    <xdr:pic>
      <xdr:nvPicPr>
        <xdr:cNvPr id="1071" name="Picture 1070">
          <a:extLst>
            <a:ext uri="{FF2B5EF4-FFF2-40B4-BE49-F238E27FC236}">
              <a16:creationId xmlns:a16="http://schemas.microsoft.com/office/drawing/2014/main" id="{A7090513-0267-4420-90AE-F405CF5109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32505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1719</xdr:row>
      <xdr:rowOff>0</xdr:rowOff>
    </xdr:from>
    <xdr:to>
      <xdr:col>2</xdr:col>
      <xdr:colOff>228600</xdr:colOff>
      <xdr:row>1719</xdr:row>
      <xdr:rowOff>228600</xdr:rowOff>
    </xdr:to>
    <xdr:pic>
      <xdr:nvPicPr>
        <xdr:cNvPr id="1072" name="Picture 1071">
          <a:extLst>
            <a:ext uri="{FF2B5EF4-FFF2-40B4-BE49-F238E27FC236}">
              <a16:creationId xmlns:a16="http://schemas.microsoft.com/office/drawing/2014/main" id="{5C56AF05-0B39-4B67-A158-EA8F633B2E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3844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1719</xdr:row>
      <xdr:rowOff>0</xdr:rowOff>
    </xdr:from>
    <xdr:to>
      <xdr:col>4</xdr:col>
      <xdr:colOff>228600</xdr:colOff>
      <xdr:row>1719</xdr:row>
      <xdr:rowOff>228600</xdr:rowOff>
    </xdr:to>
    <xdr:pic>
      <xdr:nvPicPr>
        <xdr:cNvPr id="1073" name="Picture 1072">
          <a:extLst>
            <a:ext uri="{FF2B5EF4-FFF2-40B4-BE49-F238E27FC236}">
              <a16:creationId xmlns:a16="http://schemas.microsoft.com/office/drawing/2014/main" id="{349682C1-F872-4317-A95A-54D6CA46D5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3844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1722</xdr:row>
      <xdr:rowOff>0</xdr:rowOff>
    </xdr:from>
    <xdr:to>
      <xdr:col>2</xdr:col>
      <xdr:colOff>228600</xdr:colOff>
      <xdr:row>1722</xdr:row>
      <xdr:rowOff>228600</xdr:rowOff>
    </xdr:to>
    <xdr:pic>
      <xdr:nvPicPr>
        <xdr:cNvPr id="1074" name="Picture 1073">
          <a:extLst>
            <a:ext uri="{FF2B5EF4-FFF2-40B4-BE49-F238E27FC236}">
              <a16:creationId xmlns:a16="http://schemas.microsoft.com/office/drawing/2014/main" id="{FF16F12B-43A4-46A3-9EA4-7CADA3D382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4439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1722</xdr:row>
      <xdr:rowOff>0</xdr:rowOff>
    </xdr:from>
    <xdr:to>
      <xdr:col>4</xdr:col>
      <xdr:colOff>228600</xdr:colOff>
      <xdr:row>1722</xdr:row>
      <xdr:rowOff>228600</xdr:rowOff>
    </xdr:to>
    <xdr:pic>
      <xdr:nvPicPr>
        <xdr:cNvPr id="1075" name="Picture 1074">
          <a:extLst>
            <a:ext uri="{FF2B5EF4-FFF2-40B4-BE49-F238E27FC236}">
              <a16:creationId xmlns:a16="http://schemas.microsoft.com/office/drawing/2014/main" id="{F81033D0-031D-4CBB-B187-868099D5CC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4439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228600</xdr:colOff>
      <xdr:row>1725</xdr:row>
      <xdr:rowOff>228600</xdr:rowOff>
    </xdr:to>
    <xdr:pic>
      <xdr:nvPicPr>
        <xdr:cNvPr id="1076" name="Picture 1075">
          <a:extLst>
            <a:ext uri="{FF2B5EF4-FFF2-40B4-BE49-F238E27FC236}">
              <a16:creationId xmlns:a16="http://schemas.microsoft.com/office/drawing/2014/main" id="{6B2ED7E1-D789-402F-B1D3-940F311CE8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5033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1725</xdr:row>
      <xdr:rowOff>0</xdr:rowOff>
    </xdr:from>
    <xdr:to>
      <xdr:col>4</xdr:col>
      <xdr:colOff>228600</xdr:colOff>
      <xdr:row>1725</xdr:row>
      <xdr:rowOff>228600</xdr:rowOff>
    </xdr:to>
    <xdr:pic>
      <xdr:nvPicPr>
        <xdr:cNvPr id="1077" name="Picture 1076">
          <a:extLst>
            <a:ext uri="{FF2B5EF4-FFF2-40B4-BE49-F238E27FC236}">
              <a16:creationId xmlns:a16="http://schemas.microsoft.com/office/drawing/2014/main" id="{A3ED453C-98EA-41DD-9837-6573926C4FF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5033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1728</xdr:row>
      <xdr:rowOff>0</xdr:rowOff>
    </xdr:from>
    <xdr:to>
      <xdr:col>2</xdr:col>
      <xdr:colOff>228600</xdr:colOff>
      <xdr:row>1728</xdr:row>
      <xdr:rowOff>228600</xdr:rowOff>
    </xdr:to>
    <xdr:pic>
      <xdr:nvPicPr>
        <xdr:cNvPr id="1078" name="Picture 1077">
          <a:extLst>
            <a:ext uri="{FF2B5EF4-FFF2-40B4-BE49-F238E27FC236}">
              <a16:creationId xmlns:a16="http://schemas.microsoft.com/office/drawing/2014/main" id="{355BE31B-E034-4F3E-A411-2171C7185A8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5627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1728</xdr:row>
      <xdr:rowOff>0</xdr:rowOff>
    </xdr:from>
    <xdr:to>
      <xdr:col>4</xdr:col>
      <xdr:colOff>228600</xdr:colOff>
      <xdr:row>1728</xdr:row>
      <xdr:rowOff>228600</xdr:rowOff>
    </xdr:to>
    <xdr:pic>
      <xdr:nvPicPr>
        <xdr:cNvPr id="1079" name="Picture 1078">
          <a:extLst>
            <a:ext uri="{FF2B5EF4-FFF2-40B4-BE49-F238E27FC236}">
              <a16:creationId xmlns:a16="http://schemas.microsoft.com/office/drawing/2014/main" id="{917EDCB2-8491-4A76-A42B-BB56D53C61C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5627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1731</xdr:row>
      <xdr:rowOff>0</xdr:rowOff>
    </xdr:from>
    <xdr:to>
      <xdr:col>2</xdr:col>
      <xdr:colOff>228600</xdr:colOff>
      <xdr:row>1731</xdr:row>
      <xdr:rowOff>228600</xdr:rowOff>
    </xdr:to>
    <xdr:pic>
      <xdr:nvPicPr>
        <xdr:cNvPr id="1080" name="Picture 1079">
          <a:extLst>
            <a:ext uri="{FF2B5EF4-FFF2-40B4-BE49-F238E27FC236}">
              <a16:creationId xmlns:a16="http://schemas.microsoft.com/office/drawing/2014/main" id="{5EA57A80-388F-4482-A0DD-962A90B18CF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6222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1731</xdr:row>
      <xdr:rowOff>0</xdr:rowOff>
    </xdr:from>
    <xdr:to>
      <xdr:col>4</xdr:col>
      <xdr:colOff>228600</xdr:colOff>
      <xdr:row>1731</xdr:row>
      <xdr:rowOff>228600</xdr:rowOff>
    </xdr:to>
    <xdr:pic>
      <xdr:nvPicPr>
        <xdr:cNvPr id="1081" name="Picture 1080">
          <a:extLst>
            <a:ext uri="{FF2B5EF4-FFF2-40B4-BE49-F238E27FC236}">
              <a16:creationId xmlns:a16="http://schemas.microsoft.com/office/drawing/2014/main" id="{713E8925-7E20-46F0-925F-8F706701E6A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346222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1734</xdr:row>
      <xdr:rowOff>0</xdr:rowOff>
    </xdr:from>
    <xdr:to>
      <xdr:col>2</xdr:col>
      <xdr:colOff>228600</xdr:colOff>
      <xdr:row>1734</xdr:row>
      <xdr:rowOff>228600</xdr:rowOff>
    </xdr:to>
    <xdr:pic>
      <xdr:nvPicPr>
        <xdr:cNvPr id="1082" name="Picture 1081">
          <a:extLst>
            <a:ext uri="{FF2B5EF4-FFF2-40B4-BE49-F238E27FC236}">
              <a16:creationId xmlns:a16="http://schemas.microsoft.com/office/drawing/2014/main" id="{0E426221-F1E3-49F4-B8C9-63BB6A1DD8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6816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1734</xdr:row>
      <xdr:rowOff>0</xdr:rowOff>
    </xdr:from>
    <xdr:to>
      <xdr:col>4</xdr:col>
      <xdr:colOff>228600</xdr:colOff>
      <xdr:row>1734</xdr:row>
      <xdr:rowOff>228600</xdr:rowOff>
    </xdr:to>
    <xdr:pic>
      <xdr:nvPicPr>
        <xdr:cNvPr id="1083" name="Picture 1082">
          <a:extLst>
            <a:ext uri="{FF2B5EF4-FFF2-40B4-BE49-F238E27FC236}">
              <a16:creationId xmlns:a16="http://schemas.microsoft.com/office/drawing/2014/main" id="{96D7D6CA-7139-4E55-BCB0-B7DFE6A5B4A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6816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1737</xdr:row>
      <xdr:rowOff>0</xdr:rowOff>
    </xdr:from>
    <xdr:to>
      <xdr:col>2</xdr:col>
      <xdr:colOff>228600</xdr:colOff>
      <xdr:row>1737</xdr:row>
      <xdr:rowOff>228600</xdr:rowOff>
    </xdr:to>
    <xdr:pic>
      <xdr:nvPicPr>
        <xdr:cNvPr id="1084" name="Picture 1083">
          <a:extLst>
            <a:ext uri="{FF2B5EF4-FFF2-40B4-BE49-F238E27FC236}">
              <a16:creationId xmlns:a16="http://schemas.microsoft.com/office/drawing/2014/main" id="{7877A2B1-AB68-4433-9711-643C7EC06A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7411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1737</xdr:row>
      <xdr:rowOff>0</xdr:rowOff>
    </xdr:from>
    <xdr:to>
      <xdr:col>4</xdr:col>
      <xdr:colOff>228600</xdr:colOff>
      <xdr:row>1737</xdr:row>
      <xdr:rowOff>228600</xdr:rowOff>
    </xdr:to>
    <xdr:pic>
      <xdr:nvPicPr>
        <xdr:cNvPr id="1085" name="Picture 1084">
          <a:extLst>
            <a:ext uri="{FF2B5EF4-FFF2-40B4-BE49-F238E27FC236}">
              <a16:creationId xmlns:a16="http://schemas.microsoft.com/office/drawing/2014/main" id="{E54281C6-A414-4F4E-B21A-BB5E9A5F6B4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7411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1740</xdr:row>
      <xdr:rowOff>0</xdr:rowOff>
    </xdr:from>
    <xdr:to>
      <xdr:col>2</xdr:col>
      <xdr:colOff>228600</xdr:colOff>
      <xdr:row>1740</xdr:row>
      <xdr:rowOff>228600</xdr:rowOff>
    </xdr:to>
    <xdr:pic>
      <xdr:nvPicPr>
        <xdr:cNvPr id="1086" name="Picture 1085">
          <a:extLst>
            <a:ext uri="{FF2B5EF4-FFF2-40B4-BE49-F238E27FC236}">
              <a16:creationId xmlns:a16="http://schemas.microsoft.com/office/drawing/2014/main" id="{B02F352A-54AB-4C39-9579-8B48E2EA6E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8005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1740</xdr:row>
      <xdr:rowOff>0</xdr:rowOff>
    </xdr:from>
    <xdr:to>
      <xdr:col>4</xdr:col>
      <xdr:colOff>228600</xdr:colOff>
      <xdr:row>1740</xdr:row>
      <xdr:rowOff>228600</xdr:rowOff>
    </xdr:to>
    <xdr:pic>
      <xdr:nvPicPr>
        <xdr:cNvPr id="1087" name="Picture 1086">
          <a:extLst>
            <a:ext uri="{FF2B5EF4-FFF2-40B4-BE49-F238E27FC236}">
              <a16:creationId xmlns:a16="http://schemas.microsoft.com/office/drawing/2014/main" id="{6E75251F-B7E9-40CB-82E7-56388780E06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8005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1743</xdr:row>
      <xdr:rowOff>0</xdr:rowOff>
    </xdr:from>
    <xdr:to>
      <xdr:col>2</xdr:col>
      <xdr:colOff>228600</xdr:colOff>
      <xdr:row>1743</xdr:row>
      <xdr:rowOff>228600</xdr:rowOff>
    </xdr:to>
    <xdr:pic>
      <xdr:nvPicPr>
        <xdr:cNvPr id="1088" name="Picture 1087">
          <a:extLst>
            <a:ext uri="{FF2B5EF4-FFF2-40B4-BE49-F238E27FC236}">
              <a16:creationId xmlns:a16="http://schemas.microsoft.com/office/drawing/2014/main" id="{8BA7A6CB-5046-43DD-B517-E31E9CF3FE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8599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1743</xdr:row>
      <xdr:rowOff>0</xdr:rowOff>
    </xdr:from>
    <xdr:to>
      <xdr:col>4</xdr:col>
      <xdr:colOff>228600</xdr:colOff>
      <xdr:row>1743</xdr:row>
      <xdr:rowOff>228600</xdr:rowOff>
    </xdr:to>
    <xdr:pic>
      <xdr:nvPicPr>
        <xdr:cNvPr id="1089" name="Picture 1088">
          <a:extLst>
            <a:ext uri="{FF2B5EF4-FFF2-40B4-BE49-F238E27FC236}">
              <a16:creationId xmlns:a16="http://schemas.microsoft.com/office/drawing/2014/main" id="{6D5F9347-4902-402D-A075-601E2913643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8599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1746</xdr:row>
      <xdr:rowOff>0</xdr:rowOff>
    </xdr:from>
    <xdr:to>
      <xdr:col>2</xdr:col>
      <xdr:colOff>228600</xdr:colOff>
      <xdr:row>1746</xdr:row>
      <xdr:rowOff>228600</xdr:rowOff>
    </xdr:to>
    <xdr:pic>
      <xdr:nvPicPr>
        <xdr:cNvPr id="1090" name="Picture 1089">
          <a:extLst>
            <a:ext uri="{FF2B5EF4-FFF2-40B4-BE49-F238E27FC236}">
              <a16:creationId xmlns:a16="http://schemas.microsoft.com/office/drawing/2014/main" id="{EA393B05-162B-4F46-B425-3CA4871991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49194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1746</xdr:row>
      <xdr:rowOff>0</xdr:rowOff>
    </xdr:from>
    <xdr:to>
      <xdr:col>4</xdr:col>
      <xdr:colOff>228600</xdr:colOff>
      <xdr:row>1746</xdr:row>
      <xdr:rowOff>228600</xdr:rowOff>
    </xdr:to>
    <xdr:pic>
      <xdr:nvPicPr>
        <xdr:cNvPr id="1091" name="Picture 1090">
          <a:extLst>
            <a:ext uri="{FF2B5EF4-FFF2-40B4-BE49-F238E27FC236}">
              <a16:creationId xmlns:a16="http://schemas.microsoft.com/office/drawing/2014/main" id="{49FF230D-0BBB-4714-B445-BE24A2F1504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49194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1753</xdr:row>
      <xdr:rowOff>0</xdr:rowOff>
    </xdr:from>
    <xdr:to>
      <xdr:col>2</xdr:col>
      <xdr:colOff>228600</xdr:colOff>
      <xdr:row>1753</xdr:row>
      <xdr:rowOff>228600</xdr:rowOff>
    </xdr:to>
    <xdr:pic>
      <xdr:nvPicPr>
        <xdr:cNvPr id="1092" name="Picture 1091">
          <a:extLst>
            <a:ext uri="{FF2B5EF4-FFF2-40B4-BE49-F238E27FC236}">
              <a16:creationId xmlns:a16="http://schemas.microsoft.com/office/drawing/2014/main" id="{37ECF9C5-3D1C-4048-B488-C24AF809F4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506876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1753</xdr:row>
      <xdr:rowOff>0</xdr:rowOff>
    </xdr:from>
    <xdr:to>
      <xdr:col>4</xdr:col>
      <xdr:colOff>228600</xdr:colOff>
      <xdr:row>1753</xdr:row>
      <xdr:rowOff>228600</xdr:rowOff>
    </xdr:to>
    <xdr:pic>
      <xdr:nvPicPr>
        <xdr:cNvPr id="1093" name="Picture 1092">
          <a:extLst>
            <a:ext uri="{FF2B5EF4-FFF2-40B4-BE49-F238E27FC236}">
              <a16:creationId xmlns:a16="http://schemas.microsoft.com/office/drawing/2014/main" id="{E163198D-4B7E-498C-8A38-88A8FADD62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06876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1756</xdr:row>
      <xdr:rowOff>0</xdr:rowOff>
    </xdr:from>
    <xdr:to>
      <xdr:col>2</xdr:col>
      <xdr:colOff>228600</xdr:colOff>
      <xdr:row>1756</xdr:row>
      <xdr:rowOff>228600</xdr:rowOff>
    </xdr:to>
    <xdr:pic>
      <xdr:nvPicPr>
        <xdr:cNvPr id="1094" name="Picture 1093">
          <a:extLst>
            <a:ext uri="{FF2B5EF4-FFF2-40B4-BE49-F238E27FC236}">
              <a16:creationId xmlns:a16="http://schemas.microsoft.com/office/drawing/2014/main" id="{8AB4FEB8-CA42-475C-BAE6-A80B18AA26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512820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1756</xdr:row>
      <xdr:rowOff>0</xdr:rowOff>
    </xdr:from>
    <xdr:to>
      <xdr:col>4</xdr:col>
      <xdr:colOff>228600</xdr:colOff>
      <xdr:row>1756</xdr:row>
      <xdr:rowOff>228600</xdr:rowOff>
    </xdr:to>
    <xdr:pic>
      <xdr:nvPicPr>
        <xdr:cNvPr id="1095" name="Picture 1094">
          <a:extLst>
            <a:ext uri="{FF2B5EF4-FFF2-40B4-BE49-F238E27FC236}">
              <a16:creationId xmlns:a16="http://schemas.microsoft.com/office/drawing/2014/main" id="{3E389B86-3C10-41D5-B4F0-A6085234A2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12820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1759</xdr:row>
      <xdr:rowOff>0</xdr:rowOff>
    </xdr:from>
    <xdr:to>
      <xdr:col>2</xdr:col>
      <xdr:colOff>228600</xdr:colOff>
      <xdr:row>1759</xdr:row>
      <xdr:rowOff>228600</xdr:rowOff>
    </xdr:to>
    <xdr:pic>
      <xdr:nvPicPr>
        <xdr:cNvPr id="1096" name="Picture 1095">
          <a:extLst>
            <a:ext uri="{FF2B5EF4-FFF2-40B4-BE49-F238E27FC236}">
              <a16:creationId xmlns:a16="http://schemas.microsoft.com/office/drawing/2014/main" id="{C2CE6543-DB18-436C-81BA-29D45BCCD3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518763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1759</xdr:row>
      <xdr:rowOff>0</xdr:rowOff>
    </xdr:from>
    <xdr:to>
      <xdr:col>4</xdr:col>
      <xdr:colOff>228600</xdr:colOff>
      <xdr:row>1759</xdr:row>
      <xdr:rowOff>228600</xdr:rowOff>
    </xdr:to>
    <xdr:pic>
      <xdr:nvPicPr>
        <xdr:cNvPr id="1097" name="Picture 1096">
          <a:extLst>
            <a:ext uri="{FF2B5EF4-FFF2-40B4-BE49-F238E27FC236}">
              <a16:creationId xmlns:a16="http://schemas.microsoft.com/office/drawing/2014/main" id="{F45539CA-478B-4663-8E9D-616BDDD9480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18763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1766</xdr:row>
      <xdr:rowOff>0</xdr:rowOff>
    </xdr:from>
    <xdr:to>
      <xdr:col>2</xdr:col>
      <xdr:colOff>228600</xdr:colOff>
      <xdr:row>1766</xdr:row>
      <xdr:rowOff>228600</xdr:rowOff>
    </xdr:to>
    <xdr:pic>
      <xdr:nvPicPr>
        <xdr:cNvPr id="1098" name="Picture 1097">
          <a:extLst>
            <a:ext uri="{FF2B5EF4-FFF2-40B4-BE49-F238E27FC236}">
              <a16:creationId xmlns:a16="http://schemas.microsoft.com/office/drawing/2014/main" id="{06178B0E-BE68-482F-89D2-91402909B7D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3533698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1766</xdr:row>
      <xdr:rowOff>0</xdr:rowOff>
    </xdr:from>
    <xdr:to>
      <xdr:col>4</xdr:col>
      <xdr:colOff>228600</xdr:colOff>
      <xdr:row>1766</xdr:row>
      <xdr:rowOff>228600</xdr:rowOff>
    </xdr:to>
    <xdr:pic>
      <xdr:nvPicPr>
        <xdr:cNvPr id="1099" name="Picture 1098">
          <a:extLst>
            <a:ext uri="{FF2B5EF4-FFF2-40B4-BE49-F238E27FC236}">
              <a16:creationId xmlns:a16="http://schemas.microsoft.com/office/drawing/2014/main" id="{9CA13C65-7A7E-414A-872C-63079FC8B8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33698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1769</xdr:row>
      <xdr:rowOff>0</xdr:rowOff>
    </xdr:from>
    <xdr:to>
      <xdr:col>2</xdr:col>
      <xdr:colOff>228600</xdr:colOff>
      <xdr:row>1769</xdr:row>
      <xdr:rowOff>228600</xdr:rowOff>
    </xdr:to>
    <xdr:pic>
      <xdr:nvPicPr>
        <xdr:cNvPr id="1100" name="Picture 1099">
          <a:extLst>
            <a:ext uri="{FF2B5EF4-FFF2-40B4-BE49-F238E27FC236}">
              <a16:creationId xmlns:a16="http://schemas.microsoft.com/office/drawing/2014/main" id="{7BB833AE-9EC7-4F2B-A1D8-26B23B84757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3539642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1769</xdr:row>
      <xdr:rowOff>0</xdr:rowOff>
    </xdr:from>
    <xdr:to>
      <xdr:col>4</xdr:col>
      <xdr:colOff>228600</xdr:colOff>
      <xdr:row>1769</xdr:row>
      <xdr:rowOff>228600</xdr:rowOff>
    </xdr:to>
    <xdr:pic>
      <xdr:nvPicPr>
        <xdr:cNvPr id="1101" name="Picture 1100">
          <a:extLst>
            <a:ext uri="{FF2B5EF4-FFF2-40B4-BE49-F238E27FC236}">
              <a16:creationId xmlns:a16="http://schemas.microsoft.com/office/drawing/2014/main" id="{4CF4C90E-FFEF-4B10-9527-E92E8B6D2F9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39642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1772</xdr:row>
      <xdr:rowOff>0</xdr:rowOff>
    </xdr:from>
    <xdr:to>
      <xdr:col>2</xdr:col>
      <xdr:colOff>228600</xdr:colOff>
      <xdr:row>1772</xdr:row>
      <xdr:rowOff>228600</xdr:rowOff>
    </xdr:to>
    <xdr:pic>
      <xdr:nvPicPr>
        <xdr:cNvPr id="1102" name="Picture 1101">
          <a:extLst>
            <a:ext uri="{FF2B5EF4-FFF2-40B4-BE49-F238E27FC236}">
              <a16:creationId xmlns:a16="http://schemas.microsoft.com/office/drawing/2014/main" id="{CBD9ADDC-8C47-4225-8B51-590A496D0A5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3545586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1772</xdr:row>
      <xdr:rowOff>0</xdr:rowOff>
    </xdr:from>
    <xdr:to>
      <xdr:col>4</xdr:col>
      <xdr:colOff>228600</xdr:colOff>
      <xdr:row>1772</xdr:row>
      <xdr:rowOff>228600</xdr:rowOff>
    </xdr:to>
    <xdr:pic>
      <xdr:nvPicPr>
        <xdr:cNvPr id="1103" name="Picture 1102">
          <a:extLst>
            <a:ext uri="{FF2B5EF4-FFF2-40B4-BE49-F238E27FC236}">
              <a16:creationId xmlns:a16="http://schemas.microsoft.com/office/drawing/2014/main" id="{DA2D7846-6E89-4655-AB4E-32718498E17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45586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1775</xdr:row>
      <xdr:rowOff>0</xdr:rowOff>
    </xdr:from>
    <xdr:to>
      <xdr:col>2</xdr:col>
      <xdr:colOff>228600</xdr:colOff>
      <xdr:row>1775</xdr:row>
      <xdr:rowOff>228600</xdr:rowOff>
    </xdr:to>
    <xdr:pic>
      <xdr:nvPicPr>
        <xdr:cNvPr id="1104" name="Picture 1103">
          <a:extLst>
            <a:ext uri="{FF2B5EF4-FFF2-40B4-BE49-F238E27FC236}">
              <a16:creationId xmlns:a16="http://schemas.microsoft.com/office/drawing/2014/main" id="{81B5D61A-EE06-48EA-992A-CBBB74EA328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3551529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1775</xdr:row>
      <xdr:rowOff>0</xdr:rowOff>
    </xdr:from>
    <xdr:to>
      <xdr:col>4</xdr:col>
      <xdr:colOff>228600</xdr:colOff>
      <xdr:row>1775</xdr:row>
      <xdr:rowOff>228600</xdr:rowOff>
    </xdr:to>
    <xdr:pic>
      <xdr:nvPicPr>
        <xdr:cNvPr id="1105" name="Picture 1104">
          <a:extLst>
            <a:ext uri="{FF2B5EF4-FFF2-40B4-BE49-F238E27FC236}">
              <a16:creationId xmlns:a16="http://schemas.microsoft.com/office/drawing/2014/main" id="{89A6047C-7247-46FD-9675-6D896665624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51529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1778</xdr:row>
      <xdr:rowOff>0</xdr:rowOff>
    </xdr:from>
    <xdr:to>
      <xdr:col>2</xdr:col>
      <xdr:colOff>228600</xdr:colOff>
      <xdr:row>1778</xdr:row>
      <xdr:rowOff>228600</xdr:rowOff>
    </xdr:to>
    <xdr:pic>
      <xdr:nvPicPr>
        <xdr:cNvPr id="1106" name="Picture 1105">
          <a:extLst>
            <a:ext uri="{FF2B5EF4-FFF2-40B4-BE49-F238E27FC236}">
              <a16:creationId xmlns:a16="http://schemas.microsoft.com/office/drawing/2014/main" id="{899D3459-7C89-445A-B748-3F9F04C5738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3557473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1778</xdr:row>
      <xdr:rowOff>0</xdr:rowOff>
    </xdr:from>
    <xdr:to>
      <xdr:col>4</xdr:col>
      <xdr:colOff>228600</xdr:colOff>
      <xdr:row>1778</xdr:row>
      <xdr:rowOff>228600</xdr:rowOff>
    </xdr:to>
    <xdr:pic>
      <xdr:nvPicPr>
        <xdr:cNvPr id="1107" name="Picture 1106">
          <a:extLst>
            <a:ext uri="{FF2B5EF4-FFF2-40B4-BE49-F238E27FC236}">
              <a16:creationId xmlns:a16="http://schemas.microsoft.com/office/drawing/2014/main" id="{BF39AF06-F378-4BCE-AAF9-D50F04501CE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57473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1781</xdr:row>
      <xdr:rowOff>0</xdr:rowOff>
    </xdr:from>
    <xdr:to>
      <xdr:col>2</xdr:col>
      <xdr:colOff>228600</xdr:colOff>
      <xdr:row>1781</xdr:row>
      <xdr:rowOff>228600</xdr:rowOff>
    </xdr:to>
    <xdr:pic>
      <xdr:nvPicPr>
        <xdr:cNvPr id="1108" name="Picture 1107">
          <a:extLst>
            <a:ext uri="{FF2B5EF4-FFF2-40B4-BE49-F238E27FC236}">
              <a16:creationId xmlns:a16="http://schemas.microsoft.com/office/drawing/2014/main" id="{96540C2F-6A9C-4F26-8568-9EC4BF116C1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3563416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1781</xdr:row>
      <xdr:rowOff>0</xdr:rowOff>
    </xdr:from>
    <xdr:to>
      <xdr:col>4</xdr:col>
      <xdr:colOff>228600</xdr:colOff>
      <xdr:row>1781</xdr:row>
      <xdr:rowOff>228600</xdr:rowOff>
    </xdr:to>
    <xdr:pic>
      <xdr:nvPicPr>
        <xdr:cNvPr id="1109" name="Picture 1108">
          <a:extLst>
            <a:ext uri="{FF2B5EF4-FFF2-40B4-BE49-F238E27FC236}">
              <a16:creationId xmlns:a16="http://schemas.microsoft.com/office/drawing/2014/main" id="{429E1E9A-6642-4F77-A968-5F8AC2B69D0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63416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1784</xdr:row>
      <xdr:rowOff>0</xdr:rowOff>
    </xdr:from>
    <xdr:to>
      <xdr:col>2</xdr:col>
      <xdr:colOff>228600</xdr:colOff>
      <xdr:row>1784</xdr:row>
      <xdr:rowOff>228600</xdr:rowOff>
    </xdr:to>
    <xdr:pic>
      <xdr:nvPicPr>
        <xdr:cNvPr id="1110" name="Picture 1109">
          <a:extLst>
            <a:ext uri="{FF2B5EF4-FFF2-40B4-BE49-F238E27FC236}">
              <a16:creationId xmlns:a16="http://schemas.microsoft.com/office/drawing/2014/main" id="{1BA2041D-9A41-4C88-A676-B0B3D9D292A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9840" y="3569360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1784</xdr:row>
      <xdr:rowOff>0</xdr:rowOff>
    </xdr:from>
    <xdr:to>
      <xdr:col>4</xdr:col>
      <xdr:colOff>228600</xdr:colOff>
      <xdr:row>1784</xdr:row>
      <xdr:rowOff>228600</xdr:rowOff>
    </xdr:to>
    <xdr:pic>
      <xdr:nvPicPr>
        <xdr:cNvPr id="1111" name="Picture 1110">
          <a:extLst>
            <a:ext uri="{FF2B5EF4-FFF2-40B4-BE49-F238E27FC236}">
              <a16:creationId xmlns:a16="http://schemas.microsoft.com/office/drawing/2014/main" id="{B3428B47-57F4-4AEC-87BD-2FEAA870F62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693604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1787</xdr:row>
      <xdr:rowOff>0</xdr:rowOff>
    </xdr:from>
    <xdr:to>
      <xdr:col>2</xdr:col>
      <xdr:colOff>228600</xdr:colOff>
      <xdr:row>1787</xdr:row>
      <xdr:rowOff>228600</xdr:rowOff>
    </xdr:to>
    <xdr:pic>
      <xdr:nvPicPr>
        <xdr:cNvPr id="1112" name="Picture 1111">
          <a:extLst>
            <a:ext uri="{FF2B5EF4-FFF2-40B4-BE49-F238E27FC236}">
              <a16:creationId xmlns:a16="http://schemas.microsoft.com/office/drawing/2014/main" id="{8D67F30D-56D8-46C2-994D-ACFD83E7FF7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5753040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1787</xdr:row>
      <xdr:rowOff>0</xdr:rowOff>
    </xdr:from>
    <xdr:to>
      <xdr:col>4</xdr:col>
      <xdr:colOff>228600</xdr:colOff>
      <xdr:row>1787</xdr:row>
      <xdr:rowOff>228600</xdr:rowOff>
    </xdr:to>
    <xdr:pic>
      <xdr:nvPicPr>
        <xdr:cNvPr id="1113" name="Picture 1112">
          <a:extLst>
            <a:ext uri="{FF2B5EF4-FFF2-40B4-BE49-F238E27FC236}">
              <a16:creationId xmlns:a16="http://schemas.microsoft.com/office/drawing/2014/main" id="{106AE2B8-BC2A-4BC6-A007-AB902959062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753040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1790</xdr:row>
      <xdr:rowOff>0</xdr:rowOff>
    </xdr:from>
    <xdr:to>
      <xdr:col>2</xdr:col>
      <xdr:colOff>228600</xdr:colOff>
      <xdr:row>1790</xdr:row>
      <xdr:rowOff>228600</xdr:rowOff>
    </xdr:to>
    <xdr:pic>
      <xdr:nvPicPr>
        <xdr:cNvPr id="1114" name="Picture 1113">
          <a:extLst>
            <a:ext uri="{FF2B5EF4-FFF2-40B4-BE49-F238E27FC236}">
              <a16:creationId xmlns:a16="http://schemas.microsoft.com/office/drawing/2014/main" id="{0BD37C33-725B-4A68-B17C-306B5A9508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5812476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1790</xdr:row>
      <xdr:rowOff>0</xdr:rowOff>
    </xdr:from>
    <xdr:to>
      <xdr:col>4</xdr:col>
      <xdr:colOff>228600</xdr:colOff>
      <xdr:row>1790</xdr:row>
      <xdr:rowOff>228600</xdr:rowOff>
    </xdr:to>
    <xdr:pic>
      <xdr:nvPicPr>
        <xdr:cNvPr id="1115" name="Picture 1114">
          <a:extLst>
            <a:ext uri="{FF2B5EF4-FFF2-40B4-BE49-F238E27FC236}">
              <a16:creationId xmlns:a16="http://schemas.microsoft.com/office/drawing/2014/main" id="{1E5B6CC4-62D4-473F-B84A-3A01D27430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812476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1793</xdr:row>
      <xdr:rowOff>0</xdr:rowOff>
    </xdr:from>
    <xdr:to>
      <xdr:col>2</xdr:col>
      <xdr:colOff>228600</xdr:colOff>
      <xdr:row>1793</xdr:row>
      <xdr:rowOff>228600</xdr:rowOff>
    </xdr:to>
    <xdr:pic>
      <xdr:nvPicPr>
        <xdr:cNvPr id="1116" name="Picture 1115">
          <a:extLst>
            <a:ext uri="{FF2B5EF4-FFF2-40B4-BE49-F238E27FC236}">
              <a16:creationId xmlns:a16="http://schemas.microsoft.com/office/drawing/2014/main" id="{DBE4CDAA-E074-4CA9-A073-F2BFD2D9844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5871912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1793</xdr:row>
      <xdr:rowOff>0</xdr:rowOff>
    </xdr:from>
    <xdr:to>
      <xdr:col>4</xdr:col>
      <xdr:colOff>228600</xdr:colOff>
      <xdr:row>1793</xdr:row>
      <xdr:rowOff>228600</xdr:rowOff>
    </xdr:to>
    <xdr:pic>
      <xdr:nvPicPr>
        <xdr:cNvPr id="1117" name="Picture 1116">
          <a:extLst>
            <a:ext uri="{FF2B5EF4-FFF2-40B4-BE49-F238E27FC236}">
              <a16:creationId xmlns:a16="http://schemas.microsoft.com/office/drawing/2014/main" id="{47C8AD5F-F9CA-4979-87DF-76D49D5451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871912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1796</xdr:row>
      <xdr:rowOff>0</xdr:rowOff>
    </xdr:from>
    <xdr:to>
      <xdr:col>2</xdr:col>
      <xdr:colOff>228600</xdr:colOff>
      <xdr:row>1796</xdr:row>
      <xdr:rowOff>228600</xdr:rowOff>
    </xdr:to>
    <xdr:pic>
      <xdr:nvPicPr>
        <xdr:cNvPr id="1118" name="Picture 1117">
          <a:extLst>
            <a:ext uri="{FF2B5EF4-FFF2-40B4-BE49-F238E27FC236}">
              <a16:creationId xmlns:a16="http://schemas.microsoft.com/office/drawing/2014/main" id="{93B21F19-E4AF-4019-A416-5A2B66B6975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5931348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1796</xdr:row>
      <xdr:rowOff>0</xdr:rowOff>
    </xdr:from>
    <xdr:to>
      <xdr:col>4</xdr:col>
      <xdr:colOff>228600</xdr:colOff>
      <xdr:row>1796</xdr:row>
      <xdr:rowOff>228600</xdr:rowOff>
    </xdr:to>
    <xdr:pic>
      <xdr:nvPicPr>
        <xdr:cNvPr id="1119" name="Picture 1118">
          <a:extLst>
            <a:ext uri="{FF2B5EF4-FFF2-40B4-BE49-F238E27FC236}">
              <a16:creationId xmlns:a16="http://schemas.microsoft.com/office/drawing/2014/main" id="{32521D98-9F03-4BA0-92E7-F9B6977A94B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9313480"/>
          <a:ext cx="228600" cy="2286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1799</xdr:row>
      <xdr:rowOff>0</xdr:rowOff>
    </xdr:from>
    <xdr:to>
      <xdr:col>2</xdr:col>
      <xdr:colOff>228600</xdr:colOff>
      <xdr:row>1799</xdr:row>
      <xdr:rowOff>228600</xdr:rowOff>
    </xdr:to>
    <xdr:pic>
      <xdr:nvPicPr>
        <xdr:cNvPr id="1120" name="Picture 1119">
          <a:extLst>
            <a:ext uri="{FF2B5EF4-FFF2-40B4-BE49-F238E27FC236}">
              <a16:creationId xmlns:a16="http://schemas.microsoft.com/office/drawing/2014/main" id="{C9B594AB-0E5D-4FB5-B2EC-806B3589CC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9840" y="359907840"/>
          <a:ext cx="228600" cy="2286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1799</xdr:row>
      <xdr:rowOff>0</xdr:rowOff>
    </xdr:from>
    <xdr:to>
      <xdr:col>4</xdr:col>
      <xdr:colOff>228600</xdr:colOff>
      <xdr:row>1799</xdr:row>
      <xdr:rowOff>228600</xdr:rowOff>
    </xdr:to>
    <xdr:pic>
      <xdr:nvPicPr>
        <xdr:cNvPr id="1121" name="Picture 1120">
          <a:extLst>
            <a:ext uri="{FF2B5EF4-FFF2-40B4-BE49-F238E27FC236}">
              <a16:creationId xmlns:a16="http://schemas.microsoft.com/office/drawing/2014/main" id="{03E15E29-6D58-4B52-8A4F-7D247DDFA6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359907840"/>
          <a:ext cx="228600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c1.sharepoint.com/teams/EXEC-PSBBudgetSection/2627%20Budget/07b_LegislationProduction/2026_27AnnualBudgetOrdinance/TechTeam/01_2026_27_Source.xlsx" TargetMode="External"/><Relationship Id="rId1" Type="http://schemas.openxmlformats.org/officeDocument/2006/relationships/externalLinkPath" Target="01_2026_27_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9-2020 METADATA"/>
      <sheetName val="OLD 2021-2022 METADATA"/>
      <sheetName val="OLD2023-2024 METADATA"/>
      <sheetName val="2025 METADATA"/>
      <sheetName val="Read Me First"/>
      <sheetName val="SummaryCheck"/>
      <sheetName val="SummaryOPEXRPT"/>
      <sheetName val="SummaryCheckGF"/>
      <sheetName val="2026-27 METADATA"/>
      <sheetName val="ExecFinal"/>
      <sheetName val="SOURCE_TAB"/>
      <sheetName val="OrdinanceAttachment"/>
      <sheetName val="Grants"/>
      <sheetName val="Hyperion Download"/>
      <sheetName val="CIPLoad1"/>
      <sheetName val="CIPLoad1 (3)"/>
      <sheetName val="GF_Transfers"/>
      <sheetName val="Sheet5"/>
      <sheetName val="ExecFinalSummar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AA0D-8D44-4AC5-A71A-A286EA7281BF}">
  <sheetPr>
    <tabColor rgb="FF92D050"/>
    <pageSetUpPr fitToPage="1"/>
  </sheetPr>
  <dimension ref="A1:K1809"/>
  <sheetViews>
    <sheetView showGridLines="0" tabSelected="1" workbookViewId="0">
      <pane ySplit="5" topLeftCell="A1784" activePane="bottomLeft" state="frozen"/>
      <selection pane="bottomLeft" activeCell="P1794" sqref="P1794"/>
    </sheetView>
  </sheetViews>
  <sheetFormatPr defaultColWidth="8.85546875" defaultRowHeight="15"/>
  <cols>
    <col min="1" max="1" width="10.7109375" style="1" customWidth="1"/>
    <col min="2" max="2" width="25.5703125" style="1" customWidth="1"/>
    <col min="3" max="3" width="6.85546875" style="1" customWidth="1"/>
    <col min="4" max="4" width="5.28515625" style="1" customWidth="1"/>
    <col min="5" max="5" width="5.28515625" style="9" customWidth="1"/>
    <col min="6" max="6" width="18" style="19" customWidth="1"/>
    <col min="7" max="7" width="14.28515625" style="19" customWidth="1"/>
    <col min="8" max="8" width="15.85546875" style="19" customWidth="1"/>
    <col min="9" max="9" width="16" style="22" customWidth="1"/>
    <col min="10" max="10" width="4.7109375" style="1" customWidth="1"/>
    <col min="11" max="16384" width="8.85546875" style="1"/>
  </cols>
  <sheetData>
    <row r="1" spans="1:11" ht="1.1499999999999999" customHeight="1">
      <c r="A1" s="44"/>
      <c r="B1" s="44"/>
      <c r="C1" s="44"/>
      <c r="D1" s="44"/>
      <c r="J1" s="44"/>
      <c r="K1" s="44"/>
    </row>
    <row r="2" spans="1:11" ht="21" customHeight="1">
      <c r="A2" s="8"/>
      <c r="B2" s="8"/>
      <c r="C2" s="13"/>
      <c r="D2" s="8"/>
      <c r="E2" s="10"/>
      <c r="F2" s="20"/>
      <c r="G2" s="20"/>
      <c r="H2" s="20"/>
      <c r="I2" s="23"/>
      <c r="J2" s="44"/>
      <c r="K2" s="44"/>
    </row>
    <row r="3" spans="1:11" ht="18.75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44"/>
      <c r="K3" s="44"/>
    </row>
    <row r="5" spans="1:11" ht="26.45" customHeight="1">
      <c r="A5" s="15" t="s">
        <v>1</v>
      </c>
      <c r="B5" s="17" t="s">
        <v>2</v>
      </c>
      <c r="C5" s="18" t="s">
        <v>3</v>
      </c>
      <c r="D5" s="16"/>
      <c r="E5" s="18" t="s">
        <v>4</v>
      </c>
      <c r="F5" s="27" t="s">
        <v>5</v>
      </c>
      <c r="G5" s="27" t="s">
        <v>6</v>
      </c>
      <c r="H5" s="27" t="s">
        <v>7</v>
      </c>
      <c r="I5" s="27" t="s">
        <v>8</v>
      </c>
      <c r="J5" s="14"/>
      <c r="K5" s="14"/>
    </row>
    <row r="6" spans="1:11">
      <c r="A6" s="45" t="s">
        <v>9</v>
      </c>
      <c r="B6" s="48" t="s">
        <v>10</v>
      </c>
      <c r="C6" s="3"/>
      <c r="D6" s="4"/>
      <c r="E6" s="11"/>
      <c r="F6" s="51">
        <v>146363</v>
      </c>
      <c r="G6" s="51">
        <v>0</v>
      </c>
      <c r="H6" s="51">
        <v>0</v>
      </c>
      <c r="I6" s="54">
        <f t="shared" ref="I6:I69" si="0">SUM(F6:H8)</f>
        <v>146363</v>
      </c>
      <c r="J6" s="44"/>
      <c r="K6" s="44"/>
    </row>
    <row r="7" spans="1:11" ht="18" customHeight="1">
      <c r="A7" s="46"/>
      <c r="B7" s="49"/>
      <c r="C7" s="28"/>
      <c r="D7" s="5"/>
      <c r="E7" s="29"/>
      <c r="F7" s="52"/>
      <c r="G7" s="52"/>
      <c r="H7" s="52"/>
      <c r="I7" s="55"/>
      <c r="J7" s="44"/>
      <c r="K7" s="44"/>
    </row>
    <row r="8" spans="1:11">
      <c r="A8" s="47"/>
      <c r="B8" s="50"/>
      <c r="C8" s="6"/>
      <c r="D8" s="7"/>
      <c r="E8" s="12"/>
      <c r="F8" s="53"/>
      <c r="G8" s="53"/>
      <c r="H8" s="53"/>
      <c r="I8" s="56"/>
      <c r="J8" s="44"/>
      <c r="K8" s="44"/>
    </row>
    <row r="9" spans="1:11">
      <c r="A9" s="45" t="s">
        <v>11</v>
      </c>
      <c r="B9" s="48" t="s">
        <v>12</v>
      </c>
      <c r="C9" s="3"/>
      <c r="D9" s="4"/>
      <c r="E9" s="11"/>
      <c r="F9" s="51">
        <v>1807344</v>
      </c>
      <c r="G9" s="51">
        <v>0</v>
      </c>
      <c r="H9" s="51">
        <v>0</v>
      </c>
      <c r="I9" s="54">
        <f t="shared" si="0"/>
        <v>1807344</v>
      </c>
      <c r="J9" s="44"/>
      <c r="K9" s="44"/>
    </row>
    <row r="10" spans="1:11" ht="18" customHeight="1">
      <c r="A10" s="46"/>
      <c r="B10" s="49"/>
      <c r="C10" s="28"/>
      <c r="D10" s="5"/>
      <c r="E10" s="29"/>
      <c r="F10" s="52"/>
      <c r="G10" s="52"/>
      <c r="H10" s="52"/>
      <c r="I10" s="55"/>
      <c r="J10" s="44"/>
      <c r="K10" s="44"/>
    </row>
    <row r="11" spans="1:11">
      <c r="A11" s="47"/>
      <c r="B11" s="50"/>
      <c r="C11" s="6"/>
      <c r="D11" s="7"/>
      <c r="E11" s="12"/>
      <c r="F11" s="53"/>
      <c r="G11" s="53"/>
      <c r="H11" s="53"/>
      <c r="I11" s="56"/>
      <c r="J11" s="44"/>
      <c r="K11" s="44"/>
    </row>
    <row r="12" spans="1:11">
      <c r="A12" s="45" t="s">
        <v>13</v>
      </c>
      <c r="B12" s="48" t="s">
        <v>14</v>
      </c>
      <c r="C12" s="3"/>
      <c r="D12" s="4"/>
      <c r="E12" s="11"/>
      <c r="F12" s="51">
        <v>520869</v>
      </c>
      <c r="G12" s="51">
        <v>0</v>
      </c>
      <c r="H12" s="51">
        <v>0</v>
      </c>
      <c r="I12" s="54">
        <f t="shared" si="0"/>
        <v>520869</v>
      </c>
      <c r="J12" s="44"/>
      <c r="K12" s="44"/>
    </row>
    <row r="13" spans="1:11" ht="18" customHeight="1">
      <c r="A13" s="46"/>
      <c r="B13" s="49"/>
      <c r="C13" s="28"/>
      <c r="D13" s="5"/>
      <c r="E13" s="29"/>
      <c r="F13" s="52"/>
      <c r="G13" s="52"/>
      <c r="H13" s="52"/>
      <c r="I13" s="55"/>
      <c r="J13" s="44"/>
      <c r="K13" s="44"/>
    </row>
    <row r="14" spans="1:11">
      <c r="A14" s="47"/>
      <c r="B14" s="50"/>
      <c r="C14" s="6"/>
      <c r="D14" s="7"/>
      <c r="E14" s="12"/>
      <c r="F14" s="53"/>
      <c r="G14" s="53"/>
      <c r="H14" s="53"/>
      <c r="I14" s="56"/>
      <c r="J14" s="44"/>
      <c r="K14" s="44"/>
    </row>
    <row r="15" spans="1:11">
      <c r="A15" s="45" t="s">
        <v>15</v>
      </c>
      <c r="B15" s="48" t="s">
        <v>16</v>
      </c>
      <c r="C15" s="3"/>
      <c r="D15" s="4"/>
      <c r="E15" s="11"/>
      <c r="F15" s="51">
        <v>36736441</v>
      </c>
      <c r="G15" s="51">
        <v>0</v>
      </c>
      <c r="H15" s="51">
        <v>0</v>
      </c>
      <c r="I15" s="54">
        <f t="shared" si="0"/>
        <v>36736441</v>
      </c>
      <c r="J15" s="44"/>
      <c r="K15" s="44"/>
    </row>
    <row r="16" spans="1:11" ht="18" customHeight="1">
      <c r="A16" s="46"/>
      <c r="B16" s="49"/>
      <c r="C16" s="28"/>
      <c r="D16" s="5"/>
      <c r="E16" s="29"/>
      <c r="F16" s="52"/>
      <c r="G16" s="52"/>
      <c r="H16" s="52"/>
      <c r="I16" s="55"/>
      <c r="J16" s="44"/>
      <c r="K16" s="44"/>
    </row>
    <row r="17" spans="1:9">
      <c r="A17" s="47"/>
      <c r="B17" s="50"/>
      <c r="C17" s="6"/>
      <c r="D17" s="7"/>
      <c r="E17" s="12"/>
      <c r="F17" s="53"/>
      <c r="G17" s="53"/>
      <c r="H17" s="53"/>
      <c r="I17" s="56"/>
    </row>
    <row r="18" spans="1:9">
      <c r="A18" s="45" t="s">
        <v>17</v>
      </c>
      <c r="B18" s="48" t="s">
        <v>18</v>
      </c>
      <c r="C18" s="3"/>
      <c r="D18" s="4"/>
      <c r="E18" s="11"/>
      <c r="F18" s="51">
        <v>29340919</v>
      </c>
      <c r="G18" s="51">
        <v>0</v>
      </c>
      <c r="H18" s="51">
        <v>0</v>
      </c>
      <c r="I18" s="54">
        <f t="shared" si="0"/>
        <v>29340919</v>
      </c>
    </row>
    <row r="19" spans="1:9" ht="18" customHeight="1">
      <c r="A19" s="46"/>
      <c r="B19" s="49"/>
      <c r="C19" s="28"/>
      <c r="D19" s="5"/>
      <c r="E19" s="29"/>
      <c r="F19" s="52"/>
      <c r="G19" s="52"/>
      <c r="H19" s="52"/>
      <c r="I19" s="55"/>
    </row>
    <row r="20" spans="1:9">
      <c r="A20" s="47"/>
      <c r="B20" s="50"/>
      <c r="C20" s="6"/>
      <c r="D20" s="7"/>
      <c r="E20" s="12"/>
      <c r="F20" s="53"/>
      <c r="G20" s="53"/>
      <c r="H20" s="53"/>
      <c r="I20" s="56"/>
    </row>
    <row r="21" spans="1:9">
      <c r="A21" s="45" t="s">
        <v>19</v>
      </c>
      <c r="B21" s="48" t="s">
        <v>20</v>
      </c>
      <c r="C21" s="3"/>
      <c r="D21" s="4"/>
      <c r="E21" s="11"/>
      <c r="F21" s="51">
        <v>25000</v>
      </c>
      <c r="G21" s="51">
        <v>0</v>
      </c>
      <c r="H21" s="51">
        <v>0</v>
      </c>
      <c r="I21" s="54">
        <f t="shared" si="0"/>
        <v>25000</v>
      </c>
    </row>
    <row r="22" spans="1:9" ht="18" customHeight="1">
      <c r="A22" s="46"/>
      <c r="B22" s="49"/>
      <c r="C22" s="28"/>
      <c r="D22" s="5"/>
      <c r="E22" s="29"/>
      <c r="F22" s="52"/>
      <c r="G22" s="52"/>
      <c r="H22" s="52"/>
      <c r="I22" s="55"/>
    </row>
    <row r="23" spans="1:9">
      <c r="A23" s="47"/>
      <c r="B23" s="50"/>
      <c r="C23" s="6"/>
      <c r="D23" s="7"/>
      <c r="E23" s="12"/>
      <c r="F23" s="53"/>
      <c r="G23" s="53"/>
      <c r="H23" s="53"/>
      <c r="I23" s="56"/>
    </row>
    <row r="24" spans="1:9">
      <c r="A24" s="45" t="s">
        <v>21</v>
      </c>
      <c r="B24" s="48" t="s">
        <v>22</v>
      </c>
      <c r="C24" s="3"/>
      <c r="D24" s="4"/>
      <c r="E24" s="11"/>
      <c r="F24" s="51">
        <v>1733360</v>
      </c>
      <c r="G24" s="51">
        <v>0</v>
      </c>
      <c r="H24" s="51">
        <v>0</v>
      </c>
      <c r="I24" s="54">
        <f t="shared" si="0"/>
        <v>1733360</v>
      </c>
    </row>
    <row r="25" spans="1:9" ht="18" customHeight="1">
      <c r="A25" s="46"/>
      <c r="B25" s="49"/>
      <c r="C25" s="28"/>
      <c r="D25" s="5"/>
      <c r="E25" s="29"/>
      <c r="F25" s="52"/>
      <c r="G25" s="52"/>
      <c r="H25" s="52"/>
      <c r="I25" s="55"/>
    </row>
    <row r="26" spans="1:9">
      <c r="A26" s="47"/>
      <c r="B26" s="50"/>
      <c r="C26" s="6"/>
      <c r="D26" s="7"/>
      <c r="E26" s="12"/>
      <c r="F26" s="53"/>
      <c r="G26" s="53"/>
      <c r="H26" s="53"/>
      <c r="I26" s="56"/>
    </row>
    <row r="27" spans="1:9">
      <c r="A27" s="45" t="s">
        <v>23</v>
      </c>
      <c r="B27" s="48" t="s">
        <v>24</v>
      </c>
      <c r="C27" s="3"/>
      <c r="D27" s="4"/>
      <c r="E27" s="11"/>
      <c r="F27" s="51">
        <v>25000</v>
      </c>
      <c r="G27" s="51">
        <v>0</v>
      </c>
      <c r="H27" s="51">
        <v>0</v>
      </c>
      <c r="I27" s="54">
        <f t="shared" si="0"/>
        <v>25000</v>
      </c>
    </row>
    <row r="28" spans="1:9" ht="18" customHeight="1">
      <c r="A28" s="46"/>
      <c r="B28" s="49"/>
      <c r="C28" s="28"/>
      <c r="D28" s="5"/>
      <c r="E28" s="29"/>
      <c r="F28" s="52"/>
      <c r="G28" s="52"/>
      <c r="H28" s="52"/>
      <c r="I28" s="55"/>
    </row>
    <row r="29" spans="1:9">
      <c r="A29" s="47"/>
      <c r="B29" s="50"/>
      <c r="C29" s="6"/>
      <c r="D29" s="7"/>
      <c r="E29" s="12"/>
      <c r="F29" s="53"/>
      <c r="G29" s="53"/>
      <c r="H29" s="53"/>
      <c r="I29" s="56"/>
    </row>
    <row r="30" spans="1:9">
      <c r="A30" s="45" t="s">
        <v>25</v>
      </c>
      <c r="B30" s="48" t="s">
        <v>26</v>
      </c>
      <c r="C30" s="3"/>
      <c r="D30" s="4"/>
      <c r="E30" s="11"/>
      <c r="F30" s="51">
        <v>348520</v>
      </c>
      <c r="G30" s="51">
        <v>0</v>
      </c>
      <c r="H30" s="51">
        <v>0</v>
      </c>
      <c r="I30" s="54">
        <f t="shared" si="0"/>
        <v>348520</v>
      </c>
    </row>
    <row r="31" spans="1:9" ht="18" customHeight="1">
      <c r="A31" s="46"/>
      <c r="B31" s="49"/>
      <c r="C31" s="28"/>
      <c r="D31" s="5"/>
      <c r="E31" s="29"/>
      <c r="F31" s="52"/>
      <c r="G31" s="52"/>
      <c r="H31" s="52"/>
      <c r="I31" s="55"/>
    </row>
    <row r="32" spans="1:9">
      <c r="A32" s="47"/>
      <c r="B32" s="50"/>
      <c r="C32" s="6"/>
      <c r="D32" s="7"/>
      <c r="E32" s="12"/>
      <c r="F32" s="53"/>
      <c r="G32" s="53"/>
      <c r="H32" s="53"/>
      <c r="I32" s="56"/>
    </row>
    <row r="33" spans="1:9">
      <c r="A33" s="45" t="s">
        <v>27</v>
      </c>
      <c r="B33" s="48" t="s">
        <v>28</v>
      </c>
      <c r="C33" s="3"/>
      <c r="D33" s="4"/>
      <c r="E33" s="11"/>
      <c r="F33" s="51">
        <v>350000</v>
      </c>
      <c r="G33" s="51">
        <v>0</v>
      </c>
      <c r="H33" s="51">
        <v>0</v>
      </c>
      <c r="I33" s="54">
        <f t="shared" si="0"/>
        <v>350000</v>
      </c>
    </row>
    <row r="34" spans="1:9" ht="18" customHeight="1">
      <c r="A34" s="46"/>
      <c r="B34" s="49"/>
      <c r="C34" s="28"/>
      <c r="D34" s="5"/>
      <c r="E34" s="29"/>
      <c r="F34" s="52"/>
      <c r="G34" s="52"/>
      <c r="H34" s="52"/>
      <c r="I34" s="55"/>
    </row>
    <row r="35" spans="1:9">
      <c r="A35" s="47"/>
      <c r="B35" s="50"/>
      <c r="C35" s="6"/>
      <c r="D35" s="7"/>
      <c r="E35" s="12"/>
      <c r="F35" s="53"/>
      <c r="G35" s="53"/>
      <c r="H35" s="53"/>
      <c r="I35" s="56"/>
    </row>
    <row r="36" spans="1:9">
      <c r="A36" s="45" t="s">
        <v>29</v>
      </c>
      <c r="B36" s="48" t="s">
        <v>30</v>
      </c>
      <c r="C36" s="3"/>
      <c r="D36" s="4"/>
      <c r="E36" s="11"/>
      <c r="F36" s="51">
        <v>25000</v>
      </c>
      <c r="G36" s="51">
        <v>0</v>
      </c>
      <c r="H36" s="51">
        <v>0</v>
      </c>
      <c r="I36" s="54">
        <f t="shared" si="0"/>
        <v>25000</v>
      </c>
    </row>
    <row r="37" spans="1:9" ht="18" customHeight="1">
      <c r="A37" s="46"/>
      <c r="B37" s="49"/>
      <c r="C37" s="28"/>
      <c r="D37" s="5"/>
      <c r="E37" s="29"/>
      <c r="F37" s="52"/>
      <c r="G37" s="52"/>
      <c r="H37" s="52"/>
      <c r="I37" s="55"/>
    </row>
    <row r="38" spans="1:9">
      <c r="A38" s="47"/>
      <c r="B38" s="50"/>
      <c r="C38" s="6"/>
      <c r="D38" s="7"/>
      <c r="E38" s="12"/>
      <c r="F38" s="53"/>
      <c r="G38" s="53"/>
      <c r="H38" s="53"/>
      <c r="I38" s="56"/>
    </row>
    <row r="39" spans="1:9">
      <c r="A39" s="45" t="s">
        <v>31</v>
      </c>
      <c r="B39" s="48" t="s">
        <v>32</v>
      </c>
      <c r="C39" s="3"/>
      <c r="D39" s="4"/>
      <c r="E39" s="11"/>
      <c r="F39" s="51">
        <v>375000</v>
      </c>
      <c r="G39" s="51">
        <v>0</v>
      </c>
      <c r="H39" s="51">
        <v>0</v>
      </c>
      <c r="I39" s="54">
        <f t="shared" si="0"/>
        <v>375000</v>
      </c>
    </row>
    <row r="40" spans="1:9" ht="18" customHeight="1">
      <c r="A40" s="46"/>
      <c r="B40" s="49"/>
      <c r="C40" s="28"/>
      <c r="D40" s="5"/>
      <c r="E40" s="29"/>
      <c r="F40" s="52"/>
      <c r="G40" s="52"/>
      <c r="H40" s="52"/>
      <c r="I40" s="55"/>
    </row>
    <row r="41" spans="1:9">
      <c r="A41" s="47"/>
      <c r="B41" s="50"/>
      <c r="C41" s="6"/>
      <c r="D41" s="7"/>
      <c r="E41" s="12"/>
      <c r="F41" s="53"/>
      <c r="G41" s="53"/>
      <c r="H41" s="53"/>
      <c r="I41" s="56"/>
    </row>
    <row r="42" spans="1:9">
      <c r="A42" s="45" t="s">
        <v>33</v>
      </c>
      <c r="B42" s="48" t="s">
        <v>34</v>
      </c>
      <c r="C42" s="3"/>
      <c r="D42" s="4"/>
      <c r="E42" s="11"/>
      <c r="F42" s="51">
        <v>500000</v>
      </c>
      <c r="G42" s="51">
        <v>0</v>
      </c>
      <c r="H42" s="51">
        <v>0</v>
      </c>
      <c r="I42" s="54">
        <f t="shared" si="0"/>
        <v>500000</v>
      </c>
    </row>
    <row r="43" spans="1:9" ht="18" customHeight="1">
      <c r="A43" s="46"/>
      <c r="B43" s="49"/>
      <c r="C43" s="28"/>
      <c r="D43" s="5"/>
      <c r="E43" s="29"/>
      <c r="F43" s="52"/>
      <c r="G43" s="52"/>
      <c r="H43" s="52"/>
      <c r="I43" s="55"/>
    </row>
    <row r="44" spans="1:9">
      <c r="A44" s="47"/>
      <c r="B44" s="50"/>
      <c r="C44" s="6"/>
      <c r="D44" s="7"/>
      <c r="E44" s="12"/>
      <c r="F44" s="53"/>
      <c r="G44" s="53"/>
      <c r="H44" s="53"/>
      <c r="I44" s="56"/>
    </row>
    <row r="45" spans="1:9">
      <c r="A45" s="45" t="s">
        <v>35</v>
      </c>
      <c r="B45" s="48" t="s">
        <v>36</v>
      </c>
      <c r="C45" s="3"/>
      <c r="D45" s="4"/>
      <c r="E45" s="11"/>
      <c r="F45" s="51">
        <v>693750</v>
      </c>
      <c r="G45" s="51">
        <v>0</v>
      </c>
      <c r="H45" s="51">
        <v>0</v>
      </c>
      <c r="I45" s="54">
        <f t="shared" si="0"/>
        <v>693750</v>
      </c>
    </row>
    <row r="46" spans="1:9" ht="18" customHeight="1">
      <c r="A46" s="46"/>
      <c r="B46" s="49"/>
      <c r="C46" s="28"/>
      <c r="D46" s="5"/>
      <c r="E46" s="29"/>
      <c r="F46" s="52"/>
      <c r="G46" s="52"/>
      <c r="H46" s="52"/>
      <c r="I46" s="55"/>
    </row>
    <row r="47" spans="1:9">
      <c r="A47" s="47"/>
      <c r="B47" s="50"/>
      <c r="C47" s="6"/>
      <c r="D47" s="7"/>
      <c r="E47" s="12"/>
      <c r="F47" s="53"/>
      <c r="G47" s="53"/>
      <c r="H47" s="53"/>
      <c r="I47" s="56"/>
    </row>
    <row r="48" spans="1:9">
      <c r="A48" s="45" t="s">
        <v>37</v>
      </c>
      <c r="B48" s="48" t="s">
        <v>38</v>
      </c>
      <c r="C48" s="3"/>
      <c r="D48" s="4"/>
      <c r="E48" s="11"/>
      <c r="F48" s="51">
        <v>1700000</v>
      </c>
      <c r="G48" s="51">
        <v>0</v>
      </c>
      <c r="H48" s="51">
        <v>0</v>
      </c>
      <c r="I48" s="54">
        <f t="shared" si="0"/>
        <v>1700000</v>
      </c>
    </row>
    <row r="49" spans="1:9" ht="18" customHeight="1">
      <c r="A49" s="46"/>
      <c r="B49" s="49"/>
      <c r="C49" s="28"/>
      <c r="D49" s="5"/>
      <c r="E49" s="29"/>
      <c r="F49" s="52"/>
      <c r="G49" s="52"/>
      <c r="H49" s="52"/>
      <c r="I49" s="55"/>
    </row>
    <row r="50" spans="1:9">
      <c r="A50" s="47"/>
      <c r="B50" s="50"/>
      <c r="C50" s="6"/>
      <c r="D50" s="7"/>
      <c r="E50" s="12"/>
      <c r="F50" s="53"/>
      <c r="G50" s="53"/>
      <c r="H50" s="53"/>
      <c r="I50" s="56"/>
    </row>
    <row r="51" spans="1:9">
      <c r="A51" s="45" t="s">
        <v>39</v>
      </c>
      <c r="B51" s="48" t="s">
        <v>40</v>
      </c>
      <c r="C51" s="3"/>
      <c r="D51" s="4"/>
      <c r="E51" s="11"/>
      <c r="F51" s="51">
        <v>130000</v>
      </c>
      <c r="G51" s="51">
        <v>0</v>
      </c>
      <c r="H51" s="51">
        <v>0</v>
      </c>
      <c r="I51" s="54">
        <f t="shared" si="0"/>
        <v>130000</v>
      </c>
    </row>
    <row r="52" spans="1:9" ht="18" customHeight="1">
      <c r="A52" s="46"/>
      <c r="B52" s="49"/>
      <c r="C52" s="28"/>
      <c r="D52" s="5"/>
      <c r="E52" s="29"/>
      <c r="F52" s="52"/>
      <c r="G52" s="52"/>
      <c r="H52" s="52"/>
      <c r="I52" s="55"/>
    </row>
    <row r="53" spans="1:9">
      <c r="A53" s="47"/>
      <c r="B53" s="50"/>
      <c r="C53" s="6"/>
      <c r="D53" s="7"/>
      <c r="E53" s="12"/>
      <c r="F53" s="53"/>
      <c r="G53" s="53"/>
      <c r="H53" s="53"/>
      <c r="I53" s="56"/>
    </row>
    <row r="54" spans="1:9">
      <c r="A54" s="45" t="s">
        <v>41</v>
      </c>
      <c r="B54" s="48" t="s">
        <v>42</v>
      </c>
      <c r="C54" s="3"/>
      <c r="D54" s="4"/>
      <c r="E54" s="11"/>
      <c r="F54" s="51">
        <v>25000</v>
      </c>
      <c r="G54" s="51">
        <v>0</v>
      </c>
      <c r="H54" s="51">
        <v>0</v>
      </c>
      <c r="I54" s="54">
        <f t="shared" si="0"/>
        <v>25000</v>
      </c>
    </row>
    <row r="55" spans="1:9" ht="18" customHeight="1">
      <c r="A55" s="46"/>
      <c r="B55" s="49"/>
      <c r="C55" s="28"/>
      <c r="D55" s="5"/>
      <c r="E55" s="29"/>
      <c r="F55" s="52"/>
      <c r="G55" s="52"/>
      <c r="H55" s="52"/>
      <c r="I55" s="55"/>
    </row>
    <row r="56" spans="1:9">
      <c r="A56" s="47"/>
      <c r="B56" s="50"/>
      <c r="C56" s="6"/>
      <c r="D56" s="7"/>
      <c r="E56" s="12"/>
      <c r="F56" s="53"/>
      <c r="G56" s="53"/>
      <c r="H56" s="53"/>
      <c r="I56" s="56"/>
    </row>
    <row r="57" spans="1:9">
      <c r="A57" s="45" t="s">
        <v>43</v>
      </c>
      <c r="B57" s="48" t="s">
        <v>44</v>
      </c>
      <c r="C57" s="3"/>
      <c r="D57" s="4"/>
      <c r="E57" s="11"/>
      <c r="F57" s="51">
        <v>25000</v>
      </c>
      <c r="G57" s="51">
        <v>0</v>
      </c>
      <c r="H57" s="51">
        <v>0</v>
      </c>
      <c r="I57" s="54">
        <f t="shared" si="0"/>
        <v>25000</v>
      </c>
    </row>
    <row r="58" spans="1:9" ht="18" customHeight="1">
      <c r="A58" s="46"/>
      <c r="B58" s="49"/>
      <c r="C58" s="28"/>
      <c r="D58" s="5"/>
      <c r="E58" s="29"/>
      <c r="F58" s="52"/>
      <c r="G58" s="52"/>
      <c r="H58" s="52"/>
      <c r="I58" s="55"/>
    </row>
    <row r="59" spans="1:9">
      <c r="A59" s="47"/>
      <c r="B59" s="50"/>
      <c r="C59" s="6"/>
      <c r="D59" s="7"/>
      <c r="E59" s="12"/>
      <c r="F59" s="53"/>
      <c r="G59" s="53"/>
      <c r="H59" s="53"/>
      <c r="I59" s="56"/>
    </row>
    <row r="60" spans="1:9">
      <c r="A60" s="45" t="s">
        <v>45</v>
      </c>
      <c r="B60" s="48" t="s">
        <v>46</v>
      </c>
      <c r="C60" s="3"/>
      <c r="D60" s="4"/>
      <c r="E60" s="11"/>
      <c r="F60" s="51">
        <v>177000</v>
      </c>
      <c r="G60" s="51">
        <v>0</v>
      </c>
      <c r="H60" s="51">
        <v>0</v>
      </c>
      <c r="I60" s="54">
        <f t="shared" si="0"/>
        <v>177000</v>
      </c>
    </row>
    <row r="61" spans="1:9" ht="18" customHeight="1">
      <c r="A61" s="46"/>
      <c r="B61" s="49"/>
      <c r="C61" s="28"/>
      <c r="D61" s="5"/>
      <c r="E61" s="29"/>
      <c r="F61" s="52"/>
      <c r="G61" s="52"/>
      <c r="H61" s="52"/>
      <c r="I61" s="55"/>
    </row>
    <row r="62" spans="1:9">
      <c r="A62" s="47"/>
      <c r="B62" s="50"/>
      <c r="C62" s="6"/>
      <c r="D62" s="7"/>
      <c r="E62" s="12"/>
      <c r="F62" s="53"/>
      <c r="G62" s="53"/>
      <c r="H62" s="53"/>
      <c r="I62" s="56"/>
    </row>
    <row r="63" spans="1:9">
      <c r="A63" s="45" t="s">
        <v>47</v>
      </c>
      <c r="B63" s="48" t="s">
        <v>48</v>
      </c>
      <c r="C63" s="3"/>
      <c r="D63" s="4"/>
      <c r="E63" s="11"/>
      <c r="F63" s="51">
        <v>393750</v>
      </c>
      <c r="G63" s="51">
        <v>0</v>
      </c>
      <c r="H63" s="51">
        <v>0</v>
      </c>
      <c r="I63" s="54">
        <f t="shared" si="0"/>
        <v>393750</v>
      </c>
    </row>
    <row r="64" spans="1:9" ht="18" customHeight="1">
      <c r="A64" s="46"/>
      <c r="B64" s="49"/>
      <c r="C64" s="28"/>
      <c r="D64" s="5"/>
      <c r="E64" s="29"/>
      <c r="F64" s="52"/>
      <c r="G64" s="52"/>
      <c r="H64" s="52"/>
      <c r="I64" s="55"/>
    </row>
    <row r="65" spans="1:9">
      <c r="A65" s="47"/>
      <c r="B65" s="50"/>
      <c r="C65" s="6"/>
      <c r="D65" s="7"/>
      <c r="E65" s="12"/>
      <c r="F65" s="53"/>
      <c r="G65" s="53"/>
      <c r="H65" s="53"/>
      <c r="I65" s="56"/>
    </row>
    <row r="66" spans="1:9">
      <c r="A66" s="45" t="s">
        <v>49</v>
      </c>
      <c r="B66" s="48" t="s">
        <v>50</v>
      </c>
      <c r="C66" s="3"/>
      <c r="D66" s="4"/>
      <c r="E66" s="11"/>
      <c r="F66" s="51">
        <v>500000</v>
      </c>
      <c r="G66" s="51">
        <v>0</v>
      </c>
      <c r="H66" s="51">
        <v>0</v>
      </c>
      <c r="I66" s="54">
        <f t="shared" si="0"/>
        <v>500000</v>
      </c>
    </row>
    <row r="67" spans="1:9" ht="18" customHeight="1">
      <c r="A67" s="46"/>
      <c r="B67" s="49"/>
      <c r="C67" s="28"/>
      <c r="D67" s="5"/>
      <c r="E67" s="29"/>
      <c r="F67" s="52"/>
      <c r="G67" s="52"/>
      <c r="H67" s="52"/>
      <c r="I67" s="55"/>
    </row>
    <row r="68" spans="1:9">
      <c r="A68" s="47"/>
      <c r="B68" s="50"/>
      <c r="C68" s="6"/>
      <c r="D68" s="7"/>
      <c r="E68" s="12"/>
      <c r="F68" s="53"/>
      <c r="G68" s="53"/>
      <c r="H68" s="53"/>
      <c r="I68" s="56"/>
    </row>
    <row r="69" spans="1:9">
      <c r="A69" s="45" t="s">
        <v>51</v>
      </c>
      <c r="B69" s="48" t="s">
        <v>52</v>
      </c>
      <c r="C69" s="3"/>
      <c r="D69" s="4"/>
      <c r="E69" s="11"/>
      <c r="F69" s="51">
        <v>375000</v>
      </c>
      <c r="G69" s="51">
        <v>0</v>
      </c>
      <c r="H69" s="51">
        <v>0</v>
      </c>
      <c r="I69" s="54">
        <f t="shared" si="0"/>
        <v>375000</v>
      </c>
    </row>
    <row r="70" spans="1:9" ht="18" customHeight="1">
      <c r="A70" s="46"/>
      <c r="B70" s="49"/>
      <c r="C70" s="28"/>
      <c r="D70" s="5"/>
      <c r="E70" s="29"/>
      <c r="F70" s="52"/>
      <c r="G70" s="52"/>
      <c r="H70" s="52"/>
      <c r="I70" s="55"/>
    </row>
    <row r="71" spans="1:9">
      <c r="A71" s="47"/>
      <c r="B71" s="50"/>
      <c r="C71" s="6"/>
      <c r="D71" s="7"/>
      <c r="E71" s="12"/>
      <c r="F71" s="53"/>
      <c r="G71" s="53"/>
      <c r="H71" s="53"/>
      <c r="I71" s="56"/>
    </row>
    <row r="72" spans="1:9">
      <c r="A72" s="45" t="s">
        <v>53</v>
      </c>
      <c r="B72" s="48" t="s">
        <v>54</v>
      </c>
      <c r="C72" s="3"/>
      <c r="D72" s="4"/>
      <c r="E72" s="11"/>
      <c r="F72" s="51">
        <v>1447500</v>
      </c>
      <c r="G72" s="51">
        <v>0</v>
      </c>
      <c r="H72" s="51">
        <v>0</v>
      </c>
      <c r="I72" s="54">
        <f t="shared" ref="I72:I135" si="1">SUM(F72:H74)</f>
        <v>1447500</v>
      </c>
    </row>
    <row r="73" spans="1:9" ht="18" customHeight="1">
      <c r="A73" s="46"/>
      <c r="B73" s="49"/>
      <c r="C73" s="28"/>
      <c r="D73" s="5"/>
      <c r="E73" s="29"/>
      <c r="F73" s="52"/>
      <c r="G73" s="52"/>
      <c r="H73" s="52"/>
      <c r="I73" s="55"/>
    </row>
    <row r="74" spans="1:9">
      <c r="A74" s="47"/>
      <c r="B74" s="50"/>
      <c r="C74" s="6"/>
      <c r="D74" s="7"/>
      <c r="E74" s="12"/>
      <c r="F74" s="53"/>
      <c r="G74" s="53"/>
      <c r="H74" s="53"/>
      <c r="I74" s="56"/>
    </row>
    <row r="75" spans="1:9">
      <c r="A75" s="45" t="s">
        <v>55</v>
      </c>
      <c r="B75" s="48" t="s">
        <v>56</v>
      </c>
      <c r="C75" s="3"/>
      <c r="D75" s="4"/>
      <c r="E75" s="11"/>
      <c r="F75" s="51">
        <v>1546403</v>
      </c>
      <c r="G75" s="51">
        <v>0</v>
      </c>
      <c r="H75" s="51">
        <v>0</v>
      </c>
      <c r="I75" s="54">
        <f t="shared" si="1"/>
        <v>1546403</v>
      </c>
    </row>
    <row r="76" spans="1:9" ht="18" customHeight="1">
      <c r="A76" s="46"/>
      <c r="B76" s="49"/>
      <c r="C76" s="28"/>
      <c r="D76" s="5"/>
      <c r="E76" s="29"/>
      <c r="F76" s="52"/>
      <c r="G76" s="52"/>
      <c r="H76" s="52"/>
      <c r="I76" s="55"/>
    </row>
    <row r="77" spans="1:9">
      <c r="A77" s="47"/>
      <c r="B77" s="50"/>
      <c r="C77" s="6"/>
      <c r="D77" s="7"/>
      <c r="E77" s="12"/>
      <c r="F77" s="53"/>
      <c r="G77" s="53"/>
      <c r="H77" s="53"/>
      <c r="I77" s="56"/>
    </row>
    <row r="78" spans="1:9">
      <c r="A78" s="45" t="s">
        <v>57</v>
      </c>
      <c r="B78" s="48" t="s">
        <v>58</v>
      </c>
      <c r="C78" s="3"/>
      <c r="D78" s="4"/>
      <c r="E78" s="11"/>
      <c r="F78" s="51">
        <v>50000</v>
      </c>
      <c r="G78" s="51">
        <v>0</v>
      </c>
      <c r="H78" s="51">
        <v>0</v>
      </c>
      <c r="I78" s="54">
        <f t="shared" si="1"/>
        <v>50000</v>
      </c>
    </row>
    <row r="79" spans="1:9" ht="18" customHeight="1">
      <c r="A79" s="46"/>
      <c r="B79" s="49"/>
      <c r="C79" s="28"/>
      <c r="D79" s="5"/>
      <c r="E79" s="29"/>
      <c r="F79" s="52"/>
      <c r="G79" s="52"/>
      <c r="H79" s="52"/>
      <c r="I79" s="55"/>
    </row>
    <row r="80" spans="1:9">
      <c r="A80" s="47"/>
      <c r="B80" s="50"/>
      <c r="C80" s="6"/>
      <c r="D80" s="7"/>
      <c r="E80" s="12"/>
      <c r="F80" s="53"/>
      <c r="G80" s="53"/>
      <c r="H80" s="53"/>
      <c r="I80" s="56"/>
    </row>
    <row r="81" spans="1:9">
      <c r="A81" s="45" t="s">
        <v>59</v>
      </c>
      <c r="B81" s="48" t="s">
        <v>60</v>
      </c>
      <c r="C81" s="3"/>
      <c r="D81" s="4"/>
      <c r="E81" s="11"/>
      <c r="F81" s="51">
        <v>25000</v>
      </c>
      <c r="G81" s="51">
        <v>0</v>
      </c>
      <c r="H81" s="51">
        <v>0</v>
      </c>
      <c r="I81" s="54">
        <f t="shared" si="1"/>
        <v>25000</v>
      </c>
    </row>
    <row r="82" spans="1:9" ht="18" customHeight="1">
      <c r="A82" s="46"/>
      <c r="B82" s="49"/>
      <c r="C82" s="28"/>
      <c r="D82" s="5"/>
      <c r="E82" s="29"/>
      <c r="F82" s="52"/>
      <c r="G82" s="52"/>
      <c r="H82" s="52"/>
      <c r="I82" s="55"/>
    </row>
    <row r="83" spans="1:9">
      <c r="A83" s="47"/>
      <c r="B83" s="50"/>
      <c r="C83" s="6"/>
      <c r="D83" s="7"/>
      <c r="E83" s="12"/>
      <c r="F83" s="53"/>
      <c r="G83" s="53"/>
      <c r="H83" s="53"/>
      <c r="I83" s="56"/>
    </row>
    <row r="84" spans="1:9">
      <c r="A84" s="45" t="s">
        <v>61</v>
      </c>
      <c r="B84" s="48" t="s">
        <v>62</v>
      </c>
      <c r="C84" s="3"/>
      <c r="D84" s="4"/>
      <c r="E84" s="11"/>
      <c r="F84" s="51">
        <v>105000</v>
      </c>
      <c r="G84" s="51">
        <v>0</v>
      </c>
      <c r="H84" s="51">
        <v>0</v>
      </c>
      <c r="I84" s="54">
        <f t="shared" si="1"/>
        <v>105000</v>
      </c>
    </row>
    <row r="85" spans="1:9" ht="18" customHeight="1">
      <c r="A85" s="46"/>
      <c r="B85" s="49"/>
      <c r="C85" s="28"/>
      <c r="D85" s="5"/>
      <c r="E85" s="29"/>
      <c r="F85" s="52"/>
      <c r="G85" s="52"/>
      <c r="H85" s="52"/>
      <c r="I85" s="55"/>
    </row>
    <row r="86" spans="1:9">
      <c r="A86" s="47"/>
      <c r="B86" s="50"/>
      <c r="C86" s="6"/>
      <c r="D86" s="7"/>
      <c r="E86" s="12"/>
      <c r="F86" s="53"/>
      <c r="G86" s="53"/>
      <c r="H86" s="53"/>
      <c r="I86" s="56"/>
    </row>
    <row r="87" spans="1:9">
      <c r="A87" s="45" t="s">
        <v>63</v>
      </c>
      <c r="B87" s="48" t="s">
        <v>64</v>
      </c>
      <c r="C87" s="3"/>
      <c r="D87" s="4"/>
      <c r="E87" s="11"/>
      <c r="F87" s="51">
        <v>550000</v>
      </c>
      <c r="G87" s="51">
        <v>0</v>
      </c>
      <c r="H87" s="51">
        <v>0</v>
      </c>
      <c r="I87" s="54">
        <f t="shared" si="1"/>
        <v>550000</v>
      </c>
    </row>
    <row r="88" spans="1:9" ht="18" customHeight="1">
      <c r="A88" s="46"/>
      <c r="B88" s="49"/>
      <c r="C88" s="28"/>
      <c r="D88" s="5"/>
      <c r="E88" s="29"/>
      <c r="F88" s="52"/>
      <c r="G88" s="52"/>
      <c r="H88" s="52"/>
      <c r="I88" s="55"/>
    </row>
    <row r="89" spans="1:9">
      <c r="A89" s="47"/>
      <c r="B89" s="50"/>
      <c r="C89" s="6"/>
      <c r="D89" s="7"/>
      <c r="E89" s="12"/>
      <c r="F89" s="53"/>
      <c r="G89" s="53"/>
      <c r="H89" s="53"/>
      <c r="I89" s="56"/>
    </row>
    <row r="90" spans="1:9">
      <c r="A90" s="45" t="s">
        <v>65</v>
      </c>
      <c r="B90" s="48" t="s">
        <v>66</v>
      </c>
      <c r="C90" s="3"/>
      <c r="D90" s="4"/>
      <c r="E90" s="11"/>
      <c r="F90" s="51">
        <v>3000000</v>
      </c>
      <c r="G90" s="51">
        <v>0</v>
      </c>
      <c r="H90" s="51">
        <v>0</v>
      </c>
      <c r="I90" s="54">
        <f t="shared" si="1"/>
        <v>3000000</v>
      </c>
    </row>
    <row r="91" spans="1:9" ht="18" customHeight="1">
      <c r="A91" s="46"/>
      <c r="B91" s="49"/>
      <c r="C91" s="28"/>
      <c r="D91" s="5"/>
      <c r="E91" s="29"/>
      <c r="F91" s="52"/>
      <c r="G91" s="52"/>
      <c r="H91" s="52"/>
      <c r="I91" s="55"/>
    </row>
    <row r="92" spans="1:9">
      <c r="A92" s="47"/>
      <c r="B92" s="50"/>
      <c r="C92" s="6"/>
      <c r="D92" s="7"/>
      <c r="E92" s="12"/>
      <c r="F92" s="53"/>
      <c r="G92" s="53"/>
      <c r="H92" s="53"/>
      <c r="I92" s="56"/>
    </row>
    <row r="93" spans="1:9">
      <c r="A93" s="45" t="s">
        <v>67</v>
      </c>
      <c r="B93" s="48" t="s">
        <v>68</v>
      </c>
      <c r="C93" s="3"/>
      <c r="D93" s="4"/>
      <c r="E93" s="11"/>
      <c r="F93" s="51">
        <v>0</v>
      </c>
      <c r="G93" s="51">
        <v>0</v>
      </c>
      <c r="H93" s="51">
        <v>0</v>
      </c>
      <c r="I93" s="54">
        <f t="shared" si="1"/>
        <v>0</v>
      </c>
    </row>
    <row r="94" spans="1:9" ht="18" customHeight="1">
      <c r="A94" s="46"/>
      <c r="B94" s="49"/>
      <c r="C94" s="28"/>
      <c r="D94" s="5"/>
      <c r="E94" s="29"/>
      <c r="F94" s="52"/>
      <c r="G94" s="52"/>
      <c r="H94" s="52"/>
      <c r="I94" s="55"/>
    </row>
    <row r="95" spans="1:9">
      <c r="A95" s="47"/>
      <c r="B95" s="50"/>
      <c r="C95" s="6"/>
      <c r="D95" s="7"/>
      <c r="E95" s="12"/>
      <c r="F95" s="53"/>
      <c r="G95" s="53"/>
      <c r="H95" s="53"/>
      <c r="I95" s="56"/>
    </row>
    <row r="96" spans="1:9">
      <c r="A96" s="45" t="s">
        <v>69</v>
      </c>
      <c r="B96" s="48" t="s">
        <v>70</v>
      </c>
      <c r="C96" s="3"/>
      <c r="D96" s="4"/>
      <c r="E96" s="11"/>
      <c r="F96" s="51">
        <v>855625</v>
      </c>
      <c r="G96" s="51">
        <v>0</v>
      </c>
      <c r="H96" s="51">
        <v>0</v>
      </c>
      <c r="I96" s="54">
        <f t="shared" si="1"/>
        <v>855625</v>
      </c>
    </row>
    <row r="97" spans="1:9" ht="18" customHeight="1">
      <c r="A97" s="46"/>
      <c r="B97" s="49"/>
      <c r="C97" s="28"/>
      <c r="D97" s="5"/>
      <c r="E97" s="29"/>
      <c r="F97" s="52"/>
      <c r="G97" s="52"/>
      <c r="H97" s="52"/>
      <c r="I97" s="55"/>
    </row>
    <row r="98" spans="1:9">
      <c r="A98" s="47"/>
      <c r="B98" s="50"/>
      <c r="C98" s="6"/>
      <c r="D98" s="7"/>
      <c r="E98" s="12"/>
      <c r="F98" s="53"/>
      <c r="G98" s="53"/>
      <c r="H98" s="53"/>
      <c r="I98" s="56"/>
    </row>
    <row r="99" spans="1:9">
      <c r="A99" s="45" t="s">
        <v>71</v>
      </c>
      <c r="B99" s="48" t="s">
        <v>72</v>
      </c>
      <c r="C99" s="3"/>
      <c r="D99" s="4"/>
      <c r="E99" s="11"/>
      <c r="F99" s="51">
        <v>2121000</v>
      </c>
      <c r="G99" s="51">
        <v>0</v>
      </c>
      <c r="H99" s="51">
        <v>0</v>
      </c>
      <c r="I99" s="54">
        <f t="shared" si="1"/>
        <v>2121000</v>
      </c>
    </row>
    <row r="100" spans="1:9" ht="18" customHeight="1">
      <c r="A100" s="46"/>
      <c r="B100" s="49"/>
      <c r="C100" s="28"/>
      <c r="D100" s="5"/>
      <c r="E100" s="29"/>
      <c r="F100" s="52"/>
      <c r="G100" s="52"/>
      <c r="H100" s="52"/>
      <c r="I100" s="55"/>
    </row>
    <row r="101" spans="1:9">
      <c r="A101" s="47"/>
      <c r="B101" s="50"/>
      <c r="C101" s="6"/>
      <c r="D101" s="7"/>
      <c r="E101" s="12"/>
      <c r="F101" s="53"/>
      <c r="G101" s="53"/>
      <c r="H101" s="53"/>
      <c r="I101" s="56"/>
    </row>
    <row r="102" spans="1:9">
      <c r="A102" s="45" t="s">
        <v>73</v>
      </c>
      <c r="B102" s="48" t="s">
        <v>74</v>
      </c>
      <c r="C102" s="3"/>
      <c r="D102" s="4"/>
      <c r="E102" s="11"/>
      <c r="F102" s="51">
        <v>25000</v>
      </c>
      <c r="G102" s="51">
        <v>0</v>
      </c>
      <c r="H102" s="51">
        <v>0</v>
      </c>
      <c r="I102" s="54">
        <f t="shared" si="1"/>
        <v>25000</v>
      </c>
    </row>
    <row r="103" spans="1:9" ht="18" customHeight="1">
      <c r="A103" s="46"/>
      <c r="B103" s="49"/>
      <c r="C103" s="28"/>
      <c r="D103" s="5"/>
      <c r="E103" s="29"/>
      <c r="F103" s="52"/>
      <c r="G103" s="52"/>
      <c r="H103" s="52"/>
      <c r="I103" s="55"/>
    </row>
    <row r="104" spans="1:9">
      <c r="A104" s="47"/>
      <c r="B104" s="50"/>
      <c r="C104" s="6"/>
      <c r="D104" s="7"/>
      <c r="E104" s="12"/>
      <c r="F104" s="53"/>
      <c r="G104" s="53"/>
      <c r="H104" s="53"/>
      <c r="I104" s="56"/>
    </row>
    <row r="105" spans="1:9">
      <c r="A105" s="45" t="s">
        <v>75</v>
      </c>
      <c r="B105" s="48" t="s">
        <v>76</v>
      </c>
      <c r="C105" s="3"/>
      <c r="D105" s="4"/>
      <c r="E105" s="11"/>
      <c r="F105" s="51">
        <v>25000</v>
      </c>
      <c r="G105" s="51">
        <v>0</v>
      </c>
      <c r="H105" s="51">
        <v>0</v>
      </c>
      <c r="I105" s="54">
        <f t="shared" si="1"/>
        <v>25000</v>
      </c>
    </row>
    <row r="106" spans="1:9" ht="18" customHeight="1">
      <c r="A106" s="46"/>
      <c r="B106" s="49"/>
      <c r="C106" s="28"/>
      <c r="D106" s="5"/>
      <c r="E106" s="29"/>
      <c r="F106" s="52"/>
      <c r="G106" s="52"/>
      <c r="H106" s="52"/>
      <c r="I106" s="55"/>
    </row>
    <row r="107" spans="1:9">
      <c r="A107" s="47"/>
      <c r="B107" s="50"/>
      <c r="C107" s="6"/>
      <c r="D107" s="7"/>
      <c r="E107" s="12"/>
      <c r="F107" s="53"/>
      <c r="G107" s="53"/>
      <c r="H107" s="53"/>
      <c r="I107" s="56"/>
    </row>
    <row r="108" spans="1:9">
      <c r="A108" s="45" t="s">
        <v>77</v>
      </c>
      <c r="B108" s="48" t="s">
        <v>78</v>
      </c>
      <c r="C108" s="3"/>
      <c r="D108" s="4"/>
      <c r="E108" s="11"/>
      <c r="F108" s="51">
        <v>25000</v>
      </c>
      <c r="G108" s="51">
        <v>0</v>
      </c>
      <c r="H108" s="51">
        <v>0</v>
      </c>
      <c r="I108" s="54">
        <f t="shared" si="1"/>
        <v>25000</v>
      </c>
    </row>
    <row r="109" spans="1:9" ht="18" customHeight="1">
      <c r="A109" s="46"/>
      <c r="B109" s="49"/>
      <c r="C109" s="28"/>
      <c r="D109" s="5"/>
      <c r="E109" s="29"/>
      <c r="F109" s="52"/>
      <c r="G109" s="52"/>
      <c r="H109" s="52"/>
      <c r="I109" s="55"/>
    </row>
    <row r="110" spans="1:9">
      <c r="A110" s="47"/>
      <c r="B110" s="50"/>
      <c r="C110" s="6"/>
      <c r="D110" s="7"/>
      <c r="E110" s="12"/>
      <c r="F110" s="53"/>
      <c r="G110" s="53"/>
      <c r="H110" s="53"/>
      <c r="I110" s="56"/>
    </row>
    <row r="111" spans="1:9">
      <c r="A111" s="45" t="s">
        <v>79</v>
      </c>
      <c r="B111" s="48" t="s">
        <v>80</v>
      </c>
      <c r="C111" s="3"/>
      <c r="D111" s="4"/>
      <c r="E111" s="11"/>
      <c r="F111" s="51">
        <v>543750</v>
      </c>
      <c r="G111" s="51">
        <v>0</v>
      </c>
      <c r="H111" s="51">
        <v>0</v>
      </c>
      <c r="I111" s="54">
        <f t="shared" si="1"/>
        <v>543750</v>
      </c>
    </row>
    <row r="112" spans="1:9" ht="18" customHeight="1">
      <c r="A112" s="46"/>
      <c r="B112" s="49"/>
      <c r="C112" s="28"/>
      <c r="D112" s="5"/>
      <c r="E112" s="29"/>
      <c r="F112" s="52"/>
      <c r="G112" s="52"/>
      <c r="H112" s="52"/>
      <c r="I112" s="55"/>
    </row>
    <row r="113" spans="1:9">
      <c r="A113" s="47"/>
      <c r="B113" s="50"/>
      <c r="C113" s="6"/>
      <c r="D113" s="7"/>
      <c r="E113" s="12"/>
      <c r="F113" s="53"/>
      <c r="G113" s="53"/>
      <c r="H113" s="53"/>
      <c r="I113" s="56"/>
    </row>
    <row r="114" spans="1:9">
      <c r="A114" s="45" t="s">
        <v>81</v>
      </c>
      <c r="B114" s="48" t="s">
        <v>82</v>
      </c>
      <c r="C114" s="3"/>
      <c r="D114" s="4"/>
      <c r="E114" s="11"/>
      <c r="F114" s="51">
        <v>119850</v>
      </c>
      <c r="G114" s="51">
        <v>0</v>
      </c>
      <c r="H114" s="51">
        <v>0</v>
      </c>
      <c r="I114" s="54">
        <f t="shared" si="1"/>
        <v>119850</v>
      </c>
    </row>
    <row r="115" spans="1:9" ht="18" customHeight="1">
      <c r="A115" s="46"/>
      <c r="B115" s="49"/>
      <c r="C115" s="28"/>
      <c r="D115" s="5"/>
      <c r="E115" s="29"/>
      <c r="F115" s="52"/>
      <c r="G115" s="52"/>
      <c r="H115" s="52"/>
      <c r="I115" s="55"/>
    </row>
    <row r="116" spans="1:9">
      <c r="A116" s="47"/>
      <c r="B116" s="50"/>
      <c r="C116" s="6"/>
      <c r="D116" s="7"/>
      <c r="E116" s="12"/>
      <c r="F116" s="53"/>
      <c r="G116" s="53"/>
      <c r="H116" s="53"/>
      <c r="I116" s="56"/>
    </row>
    <row r="117" spans="1:9">
      <c r="A117" s="45" t="s">
        <v>83</v>
      </c>
      <c r="B117" s="48" t="s">
        <v>84</v>
      </c>
      <c r="C117" s="3"/>
      <c r="D117" s="4"/>
      <c r="E117" s="11"/>
      <c r="F117" s="51">
        <v>603268</v>
      </c>
      <c r="G117" s="51">
        <v>0</v>
      </c>
      <c r="H117" s="51">
        <v>0</v>
      </c>
      <c r="I117" s="54">
        <f t="shared" si="1"/>
        <v>603268</v>
      </c>
    </row>
    <row r="118" spans="1:9" ht="18" customHeight="1">
      <c r="A118" s="46"/>
      <c r="B118" s="49"/>
      <c r="C118" s="28"/>
      <c r="D118" s="5"/>
      <c r="E118" s="29"/>
      <c r="F118" s="52"/>
      <c r="G118" s="52"/>
      <c r="H118" s="52"/>
      <c r="I118" s="55"/>
    </row>
    <row r="119" spans="1:9">
      <c r="A119" s="47"/>
      <c r="B119" s="50"/>
      <c r="C119" s="6"/>
      <c r="D119" s="7"/>
      <c r="E119" s="12"/>
      <c r="F119" s="53"/>
      <c r="G119" s="53"/>
      <c r="H119" s="53"/>
      <c r="I119" s="56"/>
    </row>
    <row r="120" spans="1:9">
      <c r="A120" s="45" t="s">
        <v>85</v>
      </c>
      <c r="B120" s="48" t="s">
        <v>86</v>
      </c>
      <c r="C120" s="3"/>
      <c r="D120" s="4"/>
      <c r="E120" s="11"/>
      <c r="F120" s="51">
        <v>25000</v>
      </c>
      <c r="G120" s="51">
        <v>0</v>
      </c>
      <c r="H120" s="51">
        <v>0</v>
      </c>
      <c r="I120" s="54">
        <f t="shared" si="1"/>
        <v>25000</v>
      </c>
    </row>
    <row r="121" spans="1:9" ht="18" customHeight="1">
      <c r="A121" s="46"/>
      <c r="B121" s="49"/>
      <c r="C121" s="28"/>
      <c r="D121" s="5"/>
      <c r="E121" s="29"/>
      <c r="F121" s="52"/>
      <c r="G121" s="52"/>
      <c r="H121" s="52"/>
      <c r="I121" s="55"/>
    </row>
    <row r="122" spans="1:9">
      <c r="A122" s="47"/>
      <c r="B122" s="50"/>
      <c r="C122" s="6"/>
      <c r="D122" s="7"/>
      <c r="E122" s="12"/>
      <c r="F122" s="53"/>
      <c r="G122" s="53"/>
      <c r="H122" s="53"/>
      <c r="I122" s="56"/>
    </row>
    <row r="123" spans="1:9">
      <c r="A123" s="45" t="s">
        <v>87</v>
      </c>
      <c r="B123" s="48" t="s">
        <v>88</v>
      </c>
      <c r="C123" s="3"/>
      <c r="D123" s="4"/>
      <c r="E123" s="11"/>
      <c r="F123" s="51">
        <v>25000</v>
      </c>
      <c r="G123" s="51">
        <v>0</v>
      </c>
      <c r="H123" s="51">
        <v>0</v>
      </c>
      <c r="I123" s="54">
        <f t="shared" si="1"/>
        <v>25000</v>
      </c>
    </row>
    <row r="124" spans="1:9" ht="18" customHeight="1">
      <c r="A124" s="46"/>
      <c r="B124" s="49"/>
      <c r="C124" s="28"/>
      <c r="D124" s="5"/>
      <c r="E124" s="29"/>
      <c r="F124" s="52"/>
      <c r="G124" s="52"/>
      <c r="H124" s="52"/>
      <c r="I124" s="55"/>
    </row>
    <row r="125" spans="1:9">
      <c r="A125" s="47"/>
      <c r="B125" s="50"/>
      <c r="C125" s="6"/>
      <c r="D125" s="7"/>
      <c r="E125" s="12"/>
      <c r="F125" s="53"/>
      <c r="G125" s="53"/>
      <c r="H125" s="53"/>
      <c r="I125" s="56"/>
    </row>
    <row r="126" spans="1:9">
      <c r="A126" s="45" t="s">
        <v>89</v>
      </c>
      <c r="B126" s="48" t="s">
        <v>90</v>
      </c>
      <c r="C126" s="3"/>
      <c r="D126" s="4"/>
      <c r="E126" s="11"/>
      <c r="F126" s="51">
        <v>1284551</v>
      </c>
      <c r="G126" s="51">
        <v>0</v>
      </c>
      <c r="H126" s="51">
        <v>0</v>
      </c>
      <c r="I126" s="54">
        <f t="shared" si="1"/>
        <v>1284551</v>
      </c>
    </row>
    <row r="127" spans="1:9" ht="18" customHeight="1">
      <c r="A127" s="46"/>
      <c r="B127" s="49"/>
      <c r="C127" s="28"/>
      <c r="D127" s="5"/>
      <c r="E127" s="29"/>
      <c r="F127" s="52"/>
      <c r="G127" s="52"/>
      <c r="H127" s="52"/>
      <c r="I127" s="55"/>
    </row>
    <row r="128" spans="1:9">
      <c r="A128" s="47"/>
      <c r="B128" s="50"/>
      <c r="C128" s="6"/>
      <c r="D128" s="7"/>
      <c r="E128" s="12"/>
      <c r="F128" s="53"/>
      <c r="G128" s="53"/>
      <c r="H128" s="53"/>
      <c r="I128" s="56"/>
    </row>
    <row r="129" spans="1:9">
      <c r="A129" s="45" t="s">
        <v>91</v>
      </c>
      <c r="B129" s="48" t="s">
        <v>92</v>
      </c>
      <c r="C129" s="3"/>
      <c r="D129" s="4"/>
      <c r="E129" s="11"/>
      <c r="F129" s="51">
        <v>3000000</v>
      </c>
      <c r="G129" s="51">
        <v>0</v>
      </c>
      <c r="H129" s="51">
        <v>0</v>
      </c>
      <c r="I129" s="54">
        <f t="shared" si="1"/>
        <v>3000000</v>
      </c>
    </row>
    <row r="130" spans="1:9" ht="18" customHeight="1">
      <c r="A130" s="46"/>
      <c r="B130" s="49"/>
      <c r="C130" s="28"/>
      <c r="D130" s="5"/>
      <c r="E130" s="29"/>
      <c r="F130" s="52"/>
      <c r="G130" s="52"/>
      <c r="H130" s="52"/>
      <c r="I130" s="55"/>
    </row>
    <row r="131" spans="1:9">
      <c r="A131" s="47"/>
      <c r="B131" s="50"/>
      <c r="C131" s="6"/>
      <c r="D131" s="7"/>
      <c r="E131" s="12"/>
      <c r="F131" s="53"/>
      <c r="G131" s="53"/>
      <c r="H131" s="53"/>
      <c r="I131" s="56"/>
    </row>
    <row r="132" spans="1:9">
      <c r="A132" s="45" t="s">
        <v>93</v>
      </c>
      <c r="B132" s="48" t="s">
        <v>94</v>
      </c>
      <c r="C132" s="3"/>
      <c r="D132" s="4"/>
      <c r="E132" s="11"/>
      <c r="F132" s="51">
        <v>25000</v>
      </c>
      <c r="G132" s="51">
        <v>0</v>
      </c>
      <c r="H132" s="51">
        <v>0</v>
      </c>
      <c r="I132" s="54">
        <f t="shared" si="1"/>
        <v>25000</v>
      </c>
    </row>
    <row r="133" spans="1:9" ht="18" customHeight="1">
      <c r="A133" s="46"/>
      <c r="B133" s="49"/>
      <c r="C133" s="28"/>
      <c r="D133" s="5"/>
      <c r="E133" s="29"/>
      <c r="F133" s="52"/>
      <c r="G133" s="52"/>
      <c r="H133" s="52"/>
      <c r="I133" s="55"/>
    </row>
    <row r="134" spans="1:9">
      <c r="A134" s="47"/>
      <c r="B134" s="50"/>
      <c r="C134" s="6"/>
      <c r="D134" s="7"/>
      <c r="E134" s="12"/>
      <c r="F134" s="53"/>
      <c r="G134" s="53"/>
      <c r="H134" s="53"/>
      <c r="I134" s="56"/>
    </row>
    <row r="135" spans="1:9">
      <c r="A135" s="45" t="s">
        <v>95</v>
      </c>
      <c r="B135" s="48" t="s">
        <v>96</v>
      </c>
      <c r="C135" s="3"/>
      <c r="D135" s="4"/>
      <c r="E135" s="11"/>
      <c r="F135" s="51">
        <v>241125</v>
      </c>
      <c r="G135" s="51">
        <v>0</v>
      </c>
      <c r="H135" s="51">
        <v>0</v>
      </c>
      <c r="I135" s="54">
        <f t="shared" si="1"/>
        <v>241125</v>
      </c>
    </row>
    <row r="136" spans="1:9" ht="18" customHeight="1">
      <c r="A136" s="46"/>
      <c r="B136" s="49"/>
      <c r="C136" s="28"/>
      <c r="D136" s="5"/>
      <c r="E136" s="29"/>
      <c r="F136" s="52"/>
      <c r="G136" s="52"/>
      <c r="H136" s="52"/>
      <c r="I136" s="55"/>
    </row>
    <row r="137" spans="1:9">
      <c r="A137" s="47"/>
      <c r="B137" s="50"/>
      <c r="C137" s="6"/>
      <c r="D137" s="7"/>
      <c r="E137" s="12"/>
      <c r="F137" s="53"/>
      <c r="G137" s="53"/>
      <c r="H137" s="53"/>
      <c r="I137" s="56"/>
    </row>
    <row r="138" spans="1:9">
      <c r="A138" s="45" t="s">
        <v>97</v>
      </c>
      <c r="B138" s="48" t="s">
        <v>98</v>
      </c>
      <c r="C138" s="3"/>
      <c r="D138" s="4"/>
      <c r="E138" s="11"/>
      <c r="F138" s="51">
        <v>324500</v>
      </c>
      <c r="G138" s="51">
        <v>0</v>
      </c>
      <c r="H138" s="51">
        <v>0</v>
      </c>
      <c r="I138" s="54">
        <f t="shared" ref="I138:I201" si="2">SUM(F138:H140)</f>
        <v>324500</v>
      </c>
    </row>
    <row r="139" spans="1:9" ht="18" customHeight="1">
      <c r="A139" s="46"/>
      <c r="B139" s="49"/>
      <c r="C139" s="28"/>
      <c r="D139" s="5"/>
      <c r="E139" s="29"/>
      <c r="F139" s="52"/>
      <c r="G139" s="52"/>
      <c r="H139" s="52"/>
      <c r="I139" s="55"/>
    </row>
    <row r="140" spans="1:9">
      <c r="A140" s="47"/>
      <c r="B140" s="50"/>
      <c r="C140" s="6"/>
      <c r="D140" s="7"/>
      <c r="E140" s="12"/>
      <c r="F140" s="53"/>
      <c r="G140" s="53"/>
      <c r="H140" s="53"/>
      <c r="I140" s="56"/>
    </row>
    <row r="141" spans="1:9">
      <c r="A141" s="45" t="s">
        <v>99</v>
      </c>
      <c r="B141" s="48" t="s">
        <v>100</v>
      </c>
      <c r="C141" s="3"/>
      <c r="D141" s="4"/>
      <c r="E141" s="11"/>
      <c r="F141" s="51">
        <v>150000</v>
      </c>
      <c r="G141" s="51">
        <v>0</v>
      </c>
      <c r="H141" s="51">
        <v>0</v>
      </c>
      <c r="I141" s="54">
        <f t="shared" si="2"/>
        <v>150000</v>
      </c>
    </row>
    <row r="142" spans="1:9" ht="18" customHeight="1">
      <c r="A142" s="46"/>
      <c r="B142" s="49"/>
      <c r="C142" s="28"/>
      <c r="D142" s="5"/>
      <c r="E142" s="29"/>
      <c r="F142" s="52"/>
      <c r="G142" s="52"/>
      <c r="H142" s="52"/>
      <c r="I142" s="55"/>
    </row>
    <row r="143" spans="1:9">
      <c r="A143" s="47"/>
      <c r="B143" s="50"/>
      <c r="C143" s="6"/>
      <c r="D143" s="7"/>
      <c r="E143" s="12"/>
      <c r="F143" s="53"/>
      <c r="G143" s="53"/>
      <c r="H143" s="53"/>
      <c r="I143" s="56"/>
    </row>
    <row r="144" spans="1:9">
      <c r="A144" s="45" t="s">
        <v>101</v>
      </c>
      <c r="B144" s="48" t="s">
        <v>102</v>
      </c>
      <c r="C144" s="3"/>
      <c r="D144" s="4"/>
      <c r="E144" s="11"/>
      <c r="F144" s="51">
        <v>1000000</v>
      </c>
      <c r="G144" s="51">
        <v>0</v>
      </c>
      <c r="H144" s="51">
        <v>0</v>
      </c>
      <c r="I144" s="54">
        <f t="shared" si="2"/>
        <v>1000000</v>
      </c>
    </row>
    <row r="145" spans="1:9" ht="18" customHeight="1">
      <c r="A145" s="46"/>
      <c r="B145" s="49"/>
      <c r="C145" s="28"/>
      <c r="D145" s="5"/>
      <c r="E145" s="29"/>
      <c r="F145" s="52"/>
      <c r="G145" s="52"/>
      <c r="H145" s="52"/>
      <c r="I145" s="55"/>
    </row>
    <row r="146" spans="1:9">
      <c r="A146" s="47"/>
      <c r="B146" s="50"/>
      <c r="C146" s="6"/>
      <c r="D146" s="7"/>
      <c r="E146" s="12"/>
      <c r="F146" s="53"/>
      <c r="G146" s="53"/>
      <c r="H146" s="53"/>
      <c r="I146" s="56"/>
    </row>
    <row r="147" spans="1:9">
      <c r="A147" s="45" t="s">
        <v>103</v>
      </c>
      <c r="B147" s="48" t="s">
        <v>104</v>
      </c>
      <c r="C147" s="3"/>
      <c r="D147" s="4"/>
      <c r="E147" s="11"/>
      <c r="F147" s="51">
        <v>500000</v>
      </c>
      <c r="G147" s="51">
        <v>0</v>
      </c>
      <c r="H147" s="51">
        <v>0</v>
      </c>
      <c r="I147" s="54">
        <f t="shared" si="2"/>
        <v>500000</v>
      </c>
    </row>
    <row r="148" spans="1:9" ht="18" customHeight="1">
      <c r="A148" s="46"/>
      <c r="B148" s="49"/>
      <c r="C148" s="28"/>
      <c r="D148" s="5"/>
      <c r="E148" s="29"/>
      <c r="F148" s="52"/>
      <c r="G148" s="52"/>
      <c r="H148" s="52"/>
      <c r="I148" s="55"/>
    </row>
    <row r="149" spans="1:9">
      <c r="A149" s="47"/>
      <c r="B149" s="50"/>
      <c r="C149" s="6"/>
      <c r="D149" s="7"/>
      <c r="E149" s="12"/>
      <c r="F149" s="53"/>
      <c r="G149" s="53"/>
      <c r="H149" s="53"/>
      <c r="I149" s="56"/>
    </row>
    <row r="150" spans="1:9">
      <c r="A150" s="45" t="s">
        <v>105</v>
      </c>
      <c r="B150" s="48" t="s">
        <v>106</v>
      </c>
      <c r="C150" s="3"/>
      <c r="D150" s="4"/>
      <c r="E150" s="11"/>
      <c r="F150" s="51">
        <v>300000</v>
      </c>
      <c r="G150" s="51">
        <v>0</v>
      </c>
      <c r="H150" s="51">
        <v>0</v>
      </c>
      <c r="I150" s="54">
        <f t="shared" si="2"/>
        <v>300000</v>
      </c>
    </row>
    <row r="151" spans="1:9" ht="18" customHeight="1">
      <c r="A151" s="46"/>
      <c r="B151" s="49"/>
      <c r="C151" s="28"/>
      <c r="D151" s="5"/>
      <c r="E151" s="29"/>
      <c r="F151" s="52"/>
      <c r="G151" s="52"/>
      <c r="H151" s="52"/>
      <c r="I151" s="55"/>
    </row>
    <row r="152" spans="1:9">
      <c r="A152" s="47"/>
      <c r="B152" s="50"/>
      <c r="C152" s="6"/>
      <c r="D152" s="7"/>
      <c r="E152" s="12"/>
      <c r="F152" s="53"/>
      <c r="G152" s="53"/>
      <c r="H152" s="53"/>
      <c r="I152" s="56"/>
    </row>
    <row r="153" spans="1:9">
      <c r="A153" s="45" t="s">
        <v>107</v>
      </c>
      <c r="B153" s="48" t="s">
        <v>108</v>
      </c>
      <c r="C153" s="3"/>
      <c r="D153" s="4"/>
      <c r="E153" s="11"/>
      <c r="F153" s="51">
        <v>2474000</v>
      </c>
      <c r="G153" s="51">
        <v>0</v>
      </c>
      <c r="H153" s="51">
        <v>0</v>
      </c>
      <c r="I153" s="54">
        <f t="shared" si="2"/>
        <v>2474000</v>
      </c>
    </row>
    <row r="154" spans="1:9" ht="18" customHeight="1">
      <c r="A154" s="46"/>
      <c r="B154" s="49"/>
      <c r="C154" s="28"/>
      <c r="D154" s="5"/>
      <c r="E154" s="29"/>
      <c r="F154" s="52"/>
      <c r="G154" s="52"/>
      <c r="H154" s="52"/>
      <c r="I154" s="55"/>
    </row>
    <row r="155" spans="1:9">
      <c r="A155" s="47"/>
      <c r="B155" s="50"/>
      <c r="C155" s="6"/>
      <c r="D155" s="7"/>
      <c r="E155" s="12"/>
      <c r="F155" s="53"/>
      <c r="G155" s="53"/>
      <c r="H155" s="53"/>
      <c r="I155" s="56"/>
    </row>
    <row r="156" spans="1:9">
      <c r="A156" s="45" t="s">
        <v>109</v>
      </c>
      <c r="B156" s="48" t="s">
        <v>110</v>
      </c>
      <c r="C156" s="3"/>
      <c r="D156" s="4"/>
      <c r="E156" s="11"/>
      <c r="F156" s="51">
        <v>2000000</v>
      </c>
      <c r="G156" s="51">
        <v>0</v>
      </c>
      <c r="H156" s="51">
        <v>0</v>
      </c>
      <c r="I156" s="54">
        <f t="shared" si="2"/>
        <v>2000000</v>
      </c>
    </row>
    <row r="157" spans="1:9" ht="18" customHeight="1">
      <c r="A157" s="46"/>
      <c r="B157" s="49"/>
      <c r="C157" s="28"/>
      <c r="D157" s="5"/>
      <c r="E157" s="29"/>
      <c r="F157" s="52"/>
      <c r="G157" s="52"/>
      <c r="H157" s="52"/>
      <c r="I157" s="55"/>
    </row>
    <row r="158" spans="1:9">
      <c r="A158" s="47"/>
      <c r="B158" s="50"/>
      <c r="C158" s="6"/>
      <c r="D158" s="7"/>
      <c r="E158" s="12"/>
      <c r="F158" s="53"/>
      <c r="G158" s="53"/>
      <c r="H158" s="53"/>
      <c r="I158" s="56"/>
    </row>
    <row r="159" spans="1:9">
      <c r="A159" s="45" t="s">
        <v>111</v>
      </c>
      <c r="B159" s="48" t="s">
        <v>112</v>
      </c>
      <c r="C159" s="3"/>
      <c r="D159" s="4"/>
      <c r="E159" s="11"/>
      <c r="F159" s="51">
        <v>79500</v>
      </c>
      <c r="G159" s="51">
        <v>0</v>
      </c>
      <c r="H159" s="51">
        <v>0</v>
      </c>
      <c r="I159" s="54">
        <f t="shared" si="2"/>
        <v>79500</v>
      </c>
    </row>
    <row r="160" spans="1:9" ht="18" customHeight="1">
      <c r="A160" s="46"/>
      <c r="B160" s="49"/>
      <c r="C160" s="28"/>
      <c r="D160" s="5"/>
      <c r="E160" s="29"/>
      <c r="F160" s="52"/>
      <c r="G160" s="52"/>
      <c r="H160" s="52"/>
      <c r="I160" s="55"/>
    </row>
    <row r="161" spans="1:9">
      <c r="A161" s="47"/>
      <c r="B161" s="50"/>
      <c r="C161" s="6"/>
      <c r="D161" s="7"/>
      <c r="E161" s="12"/>
      <c r="F161" s="53"/>
      <c r="G161" s="53"/>
      <c r="H161" s="53"/>
      <c r="I161" s="56"/>
    </row>
    <row r="162" spans="1:9">
      <c r="A162" s="45" t="s">
        <v>113</v>
      </c>
      <c r="B162" s="48" t="s">
        <v>114</v>
      </c>
      <c r="C162" s="3"/>
      <c r="D162" s="4"/>
      <c r="E162" s="11"/>
      <c r="F162" s="51">
        <v>187500</v>
      </c>
      <c r="G162" s="51">
        <v>0</v>
      </c>
      <c r="H162" s="51">
        <v>0</v>
      </c>
      <c r="I162" s="54">
        <f t="shared" si="2"/>
        <v>187500</v>
      </c>
    </row>
    <row r="163" spans="1:9" ht="18" customHeight="1">
      <c r="A163" s="46"/>
      <c r="B163" s="49"/>
      <c r="C163" s="28"/>
      <c r="D163" s="5"/>
      <c r="E163" s="29"/>
      <c r="F163" s="52"/>
      <c r="G163" s="52"/>
      <c r="H163" s="52"/>
      <c r="I163" s="55"/>
    </row>
    <row r="164" spans="1:9">
      <c r="A164" s="47"/>
      <c r="B164" s="50"/>
      <c r="C164" s="6"/>
      <c r="D164" s="7"/>
      <c r="E164" s="12"/>
      <c r="F164" s="53"/>
      <c r="G164" s="53"/>
      <c r="H164" s="53"/>
      <c r="I164" s="56"/>
    </row>
    <row r="165" spans="1:9">
      <c r="A165" s="45" t="s">
        <v>115</v>
      </c>
      <c r="B165" s="48" t="s">
        <v>116</v>
      </c>
      <c r="C165" s="3"/>
      <c r="D165" s="4"/>
      <c r="E165" s="11"/>
      <c r="F165" s="51">
        <v>750000</v>
      </c>
      <c r="G165" s="51">
        <v>0</v>
      </c>
      <c r="H165" s="51">
        <v>0</v>
      </c>
      <c r="I165" s="54">
        <f t="shared" si="2"/>
        <v>750000</v>
      </c>
    </row>
    <row r="166" spans="1:9" ht="18" customHeight="1">
      <c r="A166" s="46"/>
      <c r="B166" s="49"/>
      <c r="C166" s="28"/>
      <c r="D166" s="5"/>
      <c r="E166" s="29"/>
      <c r="F166" s="52"/>
      <c r="G166" s="52"/>
      <c r="H166" s="52"/>
      <c r="I166" s="55"/>
    </row>
    <row r="167" spans="1:9">
      <c r="A167" s="47"/>
      <c r="B167" s="50"/>
      <c r="C167" s="6"/>
      <c r="D167" s="7"/>
      <c r="E167" s="12"/>
      <c r="F167" s="53"/>
      <c r="G167" s="53"/>
      <c r="H167" s="53"/>
      <c r="I167" s="56"/>
    </row>
    <row r="168" spans="1:9">
      <c r="A168" s="45" t="s">
        <v>117</v>
      </c>
      <c r="B168" s="48" t="s">
        <v>118</v>
      </c>
      <c r="C168" s="3"/>
      <c r="D168" s="4"/>
      <c r="E168" s="11"/>
      <c r="F168" s="51">
        <v>1983750</v>
      </c>
      <c r="G168" s="51">
        <v>0</v>
      </c>
      <c r="H168" s="51">
        <v>0</v>
      </c>
      <c r="I168" s="54">
        <f t="shared" si="2"/>
        <v>1983750</v>
      </c>
    </row>
    <row r="169" spans="1:9" ht="18" customHeight="1">
      <c r="A169" s="46"/>
      <c r="B169" s="49"/>
      <c r="C169" s="28"/>
      <c r="D169" s="5"/>
      <c r="E169" s="29"/>
      <c r="F169" s="52"/>
      <c r="G169" s="52"/>
      <c r="H169" s="52"/>
      <c r="I169" s="55"/>
    </row>
    <row r="170" spans="1:9">
      <c r="A170" s="47"/>
      <c r="B170" s="50"/>
      <c r="C170" s="6"/>
      <c r="D170" s="7"/>
      <c r="E170" s="12"/>
      <c r="F170" s="53"/>
      <c r="G170" s="53"/>
      <c r="H170" s="53"/>
      <c r="I170" s="56"/>
    </row>
    <row r="171" spans="1:9">
      <c r="A171" s="45" t="s">
        <v>119</v>
      </c>
      <c r="B171" s="48" t="s">
        <v>120</v>
      </c>
      <c r="C171" s="3"/>
      <c r="D171" s="4"/>
      <c r="E171" s="11"/>
      <c r="F171" s="51">
        <v>1500000</v>
      </c>
      <c r="G171" s="51">
        <v>0</v>
      </c>
      <c r="H171" s="51">
        <v>0</v>
      </c>
      <c r="I171" s="54">
        <f t="shared" si="2"/>
        <v>1500000</v>
      </c>
    </row>
    <row r="172" spans="1:9" ht="18" customHeight="1">
      <c r="A172" s="46"/>
      <c r="B172" s="49"/>
      <c r="C172" s="28"/>
      <c r="D172" s="5"/>
      <c r="E172" s="29"/>
      <c r="F172" s="52"/>
      <c r="G172" s="52"/>
      <c r="H172" s="52"/>
      <c r="I172" s="55"/>
    </row>
    <row r="173" spans="1:9">
      <c r="A173" s="47"/>
      <c r="B173" s="50"/>
      <c r="C173" s="6"/>
      <c r="D173" s="7"/>
      <c r="E173" s="12"/>
      <c r="F173" s="53"/>
      <c r="G173" s="53"/>
      <c r="H173" s="53"/>
      <c r="I173" s="56"/>
    </row>
    <row r="174" spans="1:9">
      <c r="A174" s="45" t="s">
        <v>121</v>
      </c>
      <c r="B174" s="48" t="s">
        <v>122</v>
      </c>
      <c r="C174" s="3"/>
      <c r="D174" s="4"/>
      <c r="E174" s="11"/>
      <c r="F174" s="51">
        <v>25000</v>
      </c>
      <c r="G174" s="51">
        <v>0</v>
      </c>
      <c r="H174" s="51">
        <v>0</v>
      </c>
      <c r="I174" s="54">
        <f t="shared" si="2"/>
        <v>25000</v>
      </c>
    </row>
    <row r="175" spans="1:9" ht="18" customHeight="1">
      <c r="A175" s="46"/>
      <c r="B175" s="49"/>
      <c r="C175" s="28"/>
      <c r="D175" s="5"/>
      <c r="E175" s="29"/>
      <c r="F175" s="52"/>
      <c r="G175" s="52"/>
      <c r="H175" s="52"/>
      <c r="I175" s="55"/>
    </row>
    <row r="176" spans="1:9">
      <c r="A176" s="47"/>
      <c r="B176" s="50"/>
      <c r="C176" s="6"/>
      <c r="D176" s="7"/>
      <c r="E176" s="12"/>
      <c r="F176" s="53"/>
      <c r="G176" s="53"/>
      <c r="H176" s="53"/>
      <c r="I176" s="56"/>
    </row>
    <row r="177" spans="1:9">
      <c r="A177" s="45" t="s">
        <v>123</v>
      </c>
      <c r="B177" s="48" t="s">
        <v>124</v>
      </c>
      <c r="C177" s="3"/>
      <c r="D177" s="4"/>
      <c r="E177" s="11"/>
      <c r="F177" s="51">
        <v>525000</v>
      </c>
      <c r="G177" s="51">
        <v>0</v>
      </c>
      <c r="H177" s="51">
        <v>0</v>
      </c>
      <c r="I177" s="54">
        <f t="shared" si="2"/>
        <v>525000</v>
      </c>
    </row>
    <row r="178" spans="1:9" ht="18" customHeight="1">
      <c r="A178" s="46"/>
      <c r="B178" s="49"/>
      <c r="C178" s="28"/>
      <c r="D178" s="5"/>
      <c r="E178" s="29"/>
      <c r="F178" s="52"/>
      <c r="G178" s="52"/>
      <c r="H178" s="52"/>
      <c r="I178" s="55"/>
    </row>
    <row r="179" spans="1:9">
      <c r="A179" s="47"/>
      <c r="B179" s="50"/>
      <c r="C179" s="6"/>
      <c r="D179" s="7"/>
      <c r="E179" s="12"/>
      <c r="F179" s="53"/>
      <c r="G179" s="53"/>
      <c r="H179" s="53"/>
      <c r="I179" s="56"/>
    </row>
    <row r="180" spans="1:9">
      <c r="A180" s="45" t="s">
        <v>125</v>
      </c>
      <c r="B180" s="48" t="s">
        <v>126</v>
      </c>
      <c r="C180" s="3"/>
      <c r="D180" s="4"/>
      <c r="E180" s="11"/>
      <c r="F180" s="51">
        <v>1927125</v>
      </c>
      <c r="G180" s="51">
        <v>0</v>
      </c>
      <c r="H180" s="51">
        <v>0</v>
      </c>
      <c r="I180" s="54">
        <f t="shared" si="2"/>
        <v>1927125</v>
      </c>
    </row>
    <row r="181" spans="1:9" ht="18" customHeight="1">
      <c r="A181" s="46"/>
      <c r="B181" s="49"/>
      <c r="C181" s="28"/>
      <c r="D181" s="5"/>
      <c r="E181" s="29"/>
      <c r="F181" s="52"/>
      <c r="G181" s="52"/>
      <c r="H181" s="52"/>
      <c r="I181" s="55"/>
    </row>
    <row r="182" spans="1:9">
      <c r="A182" s="47"/>
      <c r="B182" s="50"/>
      <c r="C182" s="6"/>
      <c r="D182" s="7"/>
      <c r="E182" s="12"/>
      <c r="F182" s="53"/>
      <c r="G182" s="53"/>
      <c r="H182" s="53"/>
      <c r="I182" s="56"/>
    </row>
    <row r="183" spans="1:9">
      <c r="A183" s="45" t="s">
        <v>127</v>
      </c>
      <c r="B183" s="48" t="s">
        <v>128</v>
      </c>
      <c r="C183" s="3"/>
      <c r="D183" s="4"/>
      <c r="E183" s="11"/>
      <c r="F183" s="51">
        <v>421500</v>
      </c>
      <c r="G183" s="51">
        <v>0</v>
      </c>
      <c r="H183" s="51">
        <v>0</v>
      </c>
      <c r="I183" s="54">
        <f t="shared" si="2"/>
        <v>421500</v>
      </c>
    </row>
    <row r="184" spans="1:9" ht="18" customHeight="1">
      <c r="A184" s="46"/>
      <c r="B184" s="49"/>
      <c r="C184" s="28"/>
      <c r="D184" s="5"/>
      <c r="E184" s="29"/>
      <c r="F184" s="52"/>
      <c r="G184" s="52"/>
      <c r="H184" s="52"/>
      <c r="I184" s="55"/>
    </row>
    <row r="185" spans="1:9">
      <c r="A185" s="47"/>
      <c r="B185" s="50"/>
      <c r="C185" s="6"/>
      <c r="D185" s="7"/>
      <c r="E185" s="12"/>
      <c r="F185" s="53"/>
      <c r="G185" s="53"/>
      <c r="H185" s="53"/>
      <c r="I185" s="56"/>
    </row>
    <row r="186" spans="1:9">
      <c r="A186" s="45" t="s">
        <v>129</v>
      </c>
      <c r="B186" s="48" t="s">
        <v>130</v>
      </c>
      <c r="C186" s="3"/>
      <c r="D186" s="4"/>
      <c r="E186" s="11"/>
      <c r="F186" s="51">
        <v>543002</v>
      </c>
      <c r="G186" s="51">
        <v>0</v>
      </c>
      <c r="H186" s="51">
        <v>0</v>
      </c>
      <c r="I186" s="54">
        <f t="shared" si="2"/>
        <v>543002</v>
      </c>
    </row>
    <row r="187" spans="1:9" ht="18" customHeight="1">
      <c r="A187" s="46"/>
      <c r="B187" s="49"/>
      <c r="C187" s="28"/>
      <c r="D187" s="5"/>
      <c r="E187" s="29"/>
      <c r="F187" s="52"/>
      <c r="G187" s="52"/>
      <c r="H187" s="52"/>
      <c r="I187" s="55"/>
    </row>
    <row r="188" spans="1:9">
      <c r="A188" s="47"/>
      <c r="B188" s="50"/>
      <c r="C188" s="6"/>
      <c r="D188" s="7"/>
      <c r="E188" s="12"/>
      <c r="F188" s="53"/>
      <c r="G188" s="53"/>
      <c r="H188" s="53"/>
      <c r="I188" s="56"/>
    </row>
    <row r="189" spans="1:9">
      <c r="A189" s="45" t="s">
        <v>131</v>
      </c>
      <c r="B189" s="48" t="s">
        <v>132</v>
      </c>
      <c r="C189" s="3"/>
      <c r="D189" s="4"/>
      <c r="E189" s="11"/>
      <c r="F189" s="51">
        <v>750000</v>
      </c>
      <c r="G189" s="51">
        <v>0</v>
      </c>
      <c r="H189" s="51">
        <v>0</v>
      </c>
      <c r="I189" s="54">
        <f t="shared" si="2"/>
        <v>750000</v>
      </c>
    </row>
    <row r="190" spans="1:9" ht="18" customHeight="1">
      <c r="A190" s="46"/>
      <c r="B190" s="49"/>
      <c r="C190" s="28"/>
      <c r="D190" s="5"/>
      <c r="E190" s="29"/>
      <c r="F190" s="52"/>
      <c r="G190" s="52"/>
      <c r="H190" s="52"/>
      <c r="I190" s="55"/>
    </row>
    <row r="191" spans="1:9">
      <c r="A191" s="47"/>
      <c r="B191" s="50"/>
      <c r="C191" s="6"/>
      <c r="D191" s="7"/>
      <c r="E191" s="12"/>
      <c r="F191" s="53"/>
      <c r="G191" s="53"/>
      <c r="H191" s="53"/>
      <c r="I191" s="56"/>
    </row>
    <row r="192" spans="1:9">
      <c r="A192" s="45" t="s">
        <v>133</v>
      </c>
      <c r="B192" s="48" t="s">
        <v>134</v>
      </c>
      <c r="C192" s="3"/>
      <c r="D192" s="4"/>
      <c r="E192" s="11"/>
      <c r="F192" s="51">
        <v>1440000</v>
      </c>
      <c r="G192" s="51">
        <v>0</v>
      </c>
      <c r="H192" s="51">
        <v>0</v>
      </c>
      <c r="I192" s="54">
        <f t="shared" si="2"/>
        <v>1440000</v>
      </c>
    </row>
    <row r="193" spans="1:9" ht="18" customHeight="1">
      <c r="A193" s="46"/>
      <c r="B193" s="49"/>
      <c r="C193" s="28"/>
      <c r="D193" s="5"/>
      <c r="E193" s="29"/>
      <c r="F193" s="52"/>
      <c r="G193" s="52"/>
      <c r="H193" s="52"/>
      <c r="I193" s="55"/>
    </row>
    <row r="194" spans="1:9">
      <c r="A194" s="47"/>
      <c r="B194" s="50"/>
      <c r="C194" s="6"/>
      <c r="D194" s="7"/>
      <c r="E194" s="12"/>
      <c r="F194" s="53"/>
      <c r="G194" s="53"/>
      <c r="H194" s="53"/>
      <c r="I194" s="56"/>
    </row>
    <row r="195" spans="1:9">
      <c r="A195" s="45" t="s">
        <v>135</v>
      </c>
      <c r="B195" s="48" t="s">
        <v>136</v>
      </c>
      <c r="C195" s="3"/>
      <c r="D195" s="4"/>
      <c r="E195" s="11"/>
      <c r="F195" s="51">
        <v>88500</v>
      </c>
      <c r="G195" s="51">
        <v>0</v>
      </c>
      <c r="H195" s="51">
        <v>0</v>
      </c>
      <c r="I195" s="54">
        <f t="shared" si="2"/>
        <v>88500</v>
      </c>
    </row>
    <row r="196" spans="1:9" ht="18" customHeight="1">
      <c r="A196" s="46"/>
      <c r="B196" s="49"/>
      <c r="C196" s="28"/>
      <c r="D196" s="5"/>
      <c r="E196" s="29"/>
      <c r="F196" s="52"/>
      <c r="G196" s="52"/>
      <c r="H196" s="52"/>
      <c r="I196" s="55"/>
    </row>
    <row r="197" spans="1:9">
      <c r="A197" s="47"/>
      <c r="B197" s="50"/>
      <c r="C197" s="6"/>
      <c r="D197" s="7"/>
      <c r="E197" s="12"/>
      <c r="F197" s="53"/>
      <c r="G197" s="53"/>
      <c r="H197" s="53"/>
      <c r="I197" s="56"/>
    </row>
    <row r="198" spans="1:9">
      <c r="A198" s="45" t="s">
        <v>137</v>
      </c>
      <c r="B198" s="48" t="s">
        <v>138</v>
      </c>
      <c r="C198" s="3"/>
      <c r="D198" s="4"/>
      <c r="E198" s="11"/>
      <c r="F198" s="51">
        <v>250000</v>
      </c>
      <c r="G198" s="51">
        <v>0</v>
      </c>
      <c r="H198" s="51">
        <v>0</v>
      </c>
      <c r="I198" s="54">
        <f t="shared" si="2"/>
        <v>250000</v>
      </c>
    </row>
    <row r="199" spans="1:9" ht="18" customHeight="1">
      <c r="A199" s="46"/>
      <c r="B199" s="49"/>
      <c r="C199" s="28"/>
      <c r="D199" s="5"/>
      <c r="E199" s="29"/>
      <c r="F199" s="52"/>
      <c r="G199" s="52"/>
      <c r="H199" s="52"/>
      <c r="I199" s="55"/>
    </row>
    <row r="200" spans="1:9">
      <c r="A200" s="47"/>
      <c r="B200" s="50"/>
      <c r="C200" s="6"/>
      <c r="D200" s="7"/>
      <c r="E200" s="12"/>
      <c r="F200" s="53"/>
      <c r="G200" s="53"/>
      <c r="H200" s="53"/>
      <c r="I200" s="56"/>
    </row>
    <row r="201" spans="1:9">
      <c r="A201" s="45" t="s">
        <v>139</v>
      </c>
      <c r="B201" s="48" t="s">
        <v>140</v>
      </c>
      <c r="C201" s="3"/>
      <c r="D201" s="4"/>
      <c r="E201" s="11"/>
      <c r="F201" s="51">
        <v>50000</v>
      </c>
      <c r="G201" s="51">
        <v>0</v>
      </c>
      <c r="H201" s="51">
        <v>0</v>
      </c>
      <c r="I201" s="54">
        <f t="shared" si="2"/>
        <v>50000</v>
      </c>
    </row>
    <row r="202" spans="1:9" ht="18" customHeight="1">
      <c r="A202" s="46"/>
      <c r="B202" s="49"/>
      <c r="C202" s="28"/>
      <c r="D202" s="5"/>
      <c r="E202" s="29"/>
      <c r="F202" s="52"/>
      <c r="G202" s="52"/>
      <c r="H202" s="52"/>
      <c r="I202" s="55"/>
    </row>
    <row r="203" spans="1:9">
      <c r="A203" s="47"/>
      <c r="B203" s="50"/>
      <c r="C203" s="6"/>
      <c r="D203" s="7"/>
      <c r="E203" s="12"/>
      <c r="F203" s="53"/>
      <c r="G203" s="53"/>
      <c r="H203" s="53"/>
      <c r="I203" s="56"/>
    </row>
    <row r="204" spans="1:9">
      <c r="A204" s="45" t="s">
        <v>141</v>
      </c>
      <c r="B204" s="48" t="s">
        <v>142</v>
      </c>
      <c r="C204" s="3"/>
      <c r="D204" s="4"/>
      <c r="E204" s="11"/>
      <c r="F204" s="51">
        <v>2777700</v>
      </c>
      <c r="G204" s="51">
        <v>0</v>
      </c>
      <c r="H204" s="51">
        <v>0</v>
      </c>
      <c r="I204" s="54">
        <f t="shared" ref="I204:I243" si="3">SUM(F204:H206)</f>
        <v>2777700</v>
      </c>
    </row>
    <row r="205" spans="1:9" ht="18" customHeight="1">
      <c r="A205" s="46"/>
      <c r="B205" s="49"/>
      <c r="C205" s="28"/>
      <c r="D205" s="5"/>
      <c r="E205" s="29"/>
      <c r="F205" s="52"/>
      <c r="G205" s="52"/>
      <c r="H205" s="52"/>
      <c r="I205" s="55"/>
    </row>
    <row r="206" spans="1:9">
      <c r="A206" s="47"/>
      <c r="B206" s="50"/>
      <c r="C206" s="6"/>
      <c r="D206" s="7"/>
      <c r="E206" s="12"/>
      <c r="F206" s="53"/>
      <c r="G206" s="53"/>
      <c r="H206" s="53"/>
      <c r="I206" s="56"/>
    </row>
    <row r="207" spans="1:9">
      <c r="A207" s="45" t="s">
        <v>143</v>
      </c>
      <c r="B207" s="48" t="s">
        <v>144</v>
      </c>
      <c r="C207" s="3"/>
      <c r="D207" s="4"/>
      <c r="E207" s="11"/>
      <c r="F207" s="51">
        <v>150000</v>
      </c>
      <c r="G207" s="51">
        <v>0</v>
      </c>
      <c r="H207" s="51">
        <v>0</v>
      </c>
      <c r="I207" s="54">
        <f t="shared" si="3"/>
        <v>150000</v>
      </c>
    </row>
    <row r="208" spans="1:9" ht="18" customHeight="1">
      <c r="A208" s="46"/>
      <c r="B208" s="49"/>
      <c r="C208" s="28"/>
      <c r="D208" s="5"/>
      <c r="E208" s="29"/>
      <c r="F208" s="52"/>
      <c r="G208" s="52"/>
      <c r="H208" s="52"/>
      <c r="I208" s="55"/>
    </row>
    <row r="209" spans="1:9">
      <c r="A209" s="47"/>
      <c r="B209" s="50"/>
      <c r="C209" s="6"/>
      <c r="D209" s="7"/>
      <c r="E209" s="12"/>
      <c r="F209" s="53"/>
      <c r="G209" s="53"/>
      <c r="H209" s="53"/>
      <c r="I209" s="56"/>
    </row>
    <row r="210" spans="1:9">
      <c r="A210" s="45" t="s">
        <v>145</v>
      </c>
      <c r="B210" s="48" t="s">
        <v>146</v>
      </c>
      <c r="C210" s="3"/>
      <c r="D210" s="4"/>
      <c r="E210" s="11"/>
      <c r="F210" s="51">
        <v>50000000</v>
      </c>
      <c r="G210" s="51">
        <v>0</v>
      </c>
      <c r="H210" s="51">
        <v>0</v>
      </c>
      <c r="I210" s="54">
        <f t="shared" si="3"/>
        <v>50000000</v>
      </c>
    </row>
    <row r="211" spans="1:9" ht="18" customHeight="1">
      <c r="A211" s="46"/>
      <c r="B211" s="49"/>
      <c r="C211" s="28"/>
      <c r="D211" s="5"/>
      <c r="E211" s="29"/>
      <c r="F211" s="52"/>
      <c r="G211" s="52"/>
      <c r="H211" s="52"/>
      <c r="I211" s="55"/>
    </row>
    <row r="212" spans="1:9">
      <c r="A212" s="47"/>
      <c r="B212" s="50"/>
      <c r="C212" s="6"/>
      <c r="D212" s="7"/>
      <c r="E212" s="12"/>
      <c r="F212" s="53"/>
      <c r="G212" s="53"/>
      <c r="H212" s="53"/>
      <c r="I212" s="56"/>
    </row>
    <row r="213" spans="1:9">
      <c r="A213" s="45" t="s">
        <v>147</v>
      </c>
      <c r="B213" s="48" t="s">
        <v>148</v>
      </c>
      <c r="C213" s="3"/>
      <c r="D213" s="4"/>
      <c r="E213" s="11"/>
      <c r="F213" s="51">
        <v>135000</v>
      </c>
      <c r="G213" s="51">
        <v>0</v>
      </c>
      <c r="H213" s="51">
        <v>0</v>
      </c>
      <c r="I213" s="54">
        <f t="shared" si="3"/>
        <v>135000</v>
      </c>
    </row>
    <row r="214" spans="1:9" ht="18" customHeight="1">
      <c r="A214" s="46"/>
      <c r="B214" s="49"/>
      <c r="C214" s="28"/>
      <c r="D214" s="5"/>
      <c r="E214" s="29"/>
      <c r="F214" s="52"/>
      <c r="G214" s="52"/>
      <c r="H214" s="52"/>
      <c r="I214" s="55"/>
    </row>
    <row r="215" spans="1:9">
      <c r="A215" s="47"/>
      <c r="B215" s="50"/>
      <c r="C215" s="6"/>
      <c r="D215" s="7"/>
      <c r="E215" s="12"/>
      <c r="F215" s="53"/>
      <c r="G215" s="53"/>
      <c r="H215" s="53"/>
      <c r="I215" s="56"/>
    </row>
    <row r="216" spans="1:9">
      <c r="A216" s="45" t="s">
        <v>149</v>
      </c>
      <c r="B216" s="48" t="s">
        <v>150</v>
      </c>
      <c r="C216" s="3"/>
      <c r="D216" s="4"/>
      <c r="E216" s="11"/>
      <c r="F216" s="51">
        <v>37500</v>
      </c>
      <c r="G216" s="51">
        <v>0</v>
      </c>
      <c r="H216" s="51">
        <v>0</v>
      </c>
      <c r="I216" s="54">
        <f t="shared" si="3"/>
        <v>37500</v>
      </c>
    </row>
    <row r="217" spans="1:9" ht="18" customHeight="1">
      <c r="A217" s="46"/>
      <c r="B217" s="49"/>
      <c r="C217" s="28"/>
      <c r="D217" s="5"/>
      <c r="E217" s="29"/>
      <c r="F217" s="52"/>
      <c r="G217" s="52"/>
      <c r="H217" s="52"/>
      <c r="I217" s="55"/>
    </row>
    <row r="218" spans="1:9">
      <c r="A218" s="47"/>
      <c r="B218" s="50"/>
      <c r="C218" s="6"/>
      <c r="D218" s="7"/>
      <c r="E218" s="12"/>
      <c r="F218" s="53"/>
      <c r="G218" s="53"/>
      <c r="H218" s="53"/>
      <c r="I218" s="56"/>
    </row>
    <row r="219" spans="1:9">
      <c r="A219" s="45" t="s">
        <v>151</v>
      </c>
      <c r="B219" s="48" t="s">
        <v>152</v>
      </c>
      <c r="C219" s="3"/>
      <c r="D219" s="4"/>
      <c r="E219" s="11"/>
      <c r="F219" s="51">
        <v>150000</v>
      </c>
      <c r="G219" s="51">
        <v>0</v>
      </c>
      <c r="H219" s="51">
        <v>0</v>
      </c>
      <c r="I219" s="54">
        <f t="shared" si="3"/>
        <v>150000</v>
      </c>
    </row>
    <row r="220" spans="1:9" ht="18" customHeight="1">
      <c r="A220" s="46"/>
      <c r="B220" s="49"/>
      <c r="C220" s="28"/>
      <c r="D220" s="5"/>
      <c r="E220" s="29"/>
      <c r="F220" s="52"/>
      <c r="G220" s="52"/>
      <c r="H220" s="52"/>
      <c r="I220" s="55"/>
    </row>
    <row r="221" spans="1:9">
      <c r="A221" s="47"/>
      <c r="B221" s="50"/>
      <c r="C221" s="6"/>
      <c r="D221" s="7"/>
      <c r="E221" s="12"/>
      <c r="F221" s="53"/>
      <c r="G221" s="53"/>
      <c r="H221" s="53"/>
      <c r="I221" s="56"/>
    </row>
    <row r="222" spans="1:9">
      <c r="A222" s="45" t="s">
        <v>153</v>
      </c>
      <c r="B222" s="48" t="s">
        <v>154</v>
      </c>
      <c r="C222" s="3"/>
      <c r="D222" s="4"/>
      <c r="E222" s="11"/>
      <c r="F222" s="51">
        <v>225000</v>
      </c>
      <c r="G222" s="51">
        <v>0</v>
      </c>
      <c r="H222" s="51">
        <v>0</v>
      </c>
      <c r="I222" s="54">
        <f t="shared" si="3"/>
        <v>225000</v>
      </c>
    </row>
    <row r="223" spans="1:9" ht="18" customHeight="1">
      <c r="A223" s="46"/>
      <c r="B223" s="49"/>
      <c r="C223" s="28"/>
      <c r="D223" s="5"/>
      <c r="E223" s="29"/>
      <c r="F223" s="52"/>
      <c r="G223" s="52"/>
      <c r="H223" s="52"/>
      <c r="I223" s="55"/>
    </row>
    <row r="224" spans="1:9">
      <c r="A224" s="47"/>
      <c r="B224" s="50"/>
      <c r="C224" s="6"/>
      <c r="D224" s="7"/>
      <c r="E224" s="12"/>
      <c r="F224" s="53"/>
      <c r="G224" s="53"/>
      <c r="H224" s="53"/>
      <c r="I224" s="56"/>
    </row>
    <row r="225" spans="1:9">
      <c r="A225" s="45" t="s">
        <v>155</v>
      </c>
      <c r="B225" s="48" t="s">
        <v>156</v>
      </c>
      <c r="C225" s="3"/>
      <c r="D225" s="4"/>
      <c r="E225" s="11"/>
      <c r="F225" s="51">
        <v>50000</v>
      </c>
      <c r="G225" s="51">
        <v>0</v>
      </c>
      <c r="H225" s="51">
        <v>0</v>
      </c>
      <c r="I225" s="54">
        <f t="shared" si="3"/>
        <v>50000</v>
      </c>
    </row>
    <row r="226" spans="1:9" ht="18" customHeight="1">
      <c r="A226" s="46"/>
      <c r="B226" s="49"/>
      <c r="C226" s="28"/>
      <c r="D226" s="5"/>
      <c r="E226" s="29"/>
      <c r="F226" s="52"/>
      <c r="G226" s="52"/>
      <c r="H226" s="52"/>
      <c r="I226" s="55"/>
    </row>
    <row r="227" spans="1:9">
      <c r="A227" s="47"/>
      <c r="B227" s="50"/>
      <c r="C227" s="6"/>
      <c r="D227" s="7"/>
      <c r="E227" s="12"/>
      <c r="F227" s="53"/>
      <c r="G227" s="53"/>
      <c r="H227" s="53"/>
      <c r="I227" s="56"/>
    </row>
    <row r="228" spans="1:9">
      <c r="A228" s="45" t="s">
        <v>157</v>
      </c>
      <c r="B228" s="48" t="s">
        <v>158</v>
      </c>
      <c r="C228" s="3"/>
      <c r="D228" s="4"/>
      <c r="E228" s="11"/>
      <c r="F228" s="51">
        <v>108750</v>
      </c>
      <c r="G228" s="51">
        <v>0</v>
      </c>
      <c r="H228" s="51">
        <v>0</v>
      </c>
      <c r="I228" s="54">
        <f t="shared" si="3"/>
        <v>108750</v>
      </c>
    </row>
    <row r="229" spans="1:9" ht="18" customHeight="1">
      <c r="A229" s="46"/>
      <c r="B229" s="49"/>
      <c r="C229" s="28"/>
      <c r="D229" s="5"/>
      <c r="E229" s="29"/>
      <c r="F229" s="52"/>
      <c r="G229" s="52"/>
      <c r="H229" s="52"/>
      <c r="I229" s="55"/>
    </row>
    <row r="230" spans="1:9">
      <c r="A230" s="47"/>
      <c r="B230" s="50"/>
      <c r="C230" s="6"/>
      <c r="D230" s="7"/>
      <c r="E230" s="12"/>
      <c r="F230" s="53"/>
      <c r="G230" s="53"/>
      <c r="H230" s="53"/>
      <c r="I230" s="56"/>
    </row>
    <row r="231" spans="1:9">
      <c r="A231" s="45" t="s">
        <v>159</v>
      </c>
      <c r="B231" s="48" t="s">
        <v>160</v>
      </c>
      <c r="C231" s="3"/>
      <c r="D231" s="4"/>
      <c r="E231" s="11"/>
      <c r="F231" s="51">
        <v>30000</v>
      </c>
      <c r="G231" s="51">
        <v>0</v>
      </c>
      <c r="H231" s="51">
        <v>0</v>
      </c>
      <c r="I231" s="54">
        <f t="shared" si="3"/>
        <v>30000</v>
      </c>
    </row>
    <row r="232" spans="1:9" ht="18" customHeight="1">
      <c r="A232" s="46"/>
      <c r="B232" s="49"/>
      <c r="C232" s="28"/>
      <c r="D232" s="5"/>
      <c r="E232" s="29"/>
      <c r="F232" s="52"/>
      <c r="G232" s="52"/>
      <c r="H232" s="52"/>
      <c r="I232" s="55"/>
    </row>
    <row r="233" spans="1:9">
      <c r="A233" s="47"/>
      <c r="B233" s="50"/>
      <c r="C233" s="6"/>
      <c r="D233" s="7"/>
      <c r="E233" s="12"/>
      <c r="F233" s="53"/>
      <c r="G233" s="53"/>
      <c r="H233" s="53"/>
      <c r="I233" s="56"/>
    </row>
    <row r="234" spans="1:9">
      <c r="A234" s="45" t="s">
        <v>161</v>
      </c>
      <c r="B234" s="48" t="s">
        <v>162</v>
      </c>
      <c r="C234" s="3"/>
      <c r="D234" s="4"/>
      <c r="E234" s="11"/>
      <c r="F234" s="51">
        <v>30000</v>
      </c>
      <c r="G234" s="51">
        <v>0</v>
      </c>
      <c r="H234" s="51">
        <v>0</v>
      </c>
      <c r="I234" s="54">
        <f t="shared" si="3"/>
        <v>30000</v>
      </c>
    </row>
    <row r="235" spans="1:9" ht="18" customHeight="1">
      <c r="A235" s="46"/>
      <c r="B235" s="49"/>
      <c r="C235" s="28"/>
      <c r="D235" s="5"/>
      <c r="E235" s="29"/>
      <c r="F235" s="52"/>
      <c r="G235" s="52"/>
      <c r="H235" s="52"/>
      <c r="I235" s="55"/>
    </row>
    <row r="236" spans="1:9">
      <c r="A236" s="47"/>
      <c r="B236" s="50"/>
      <c r="C236" s="6"/>
      <c r="D236" s="7"/>
      <c r="E236" s="12"/>
      <c r="F236" s="53"/>
      <c r="G236" s="53"/>
      <c r="H236" s="53"/>
      <c r="I236" s="56"/>
    </row>
    <row r="237" spans="1:9">
      <c r="A237" s="45" t="s">
        <v>163</v>
      </c>
      <c r="B237" s="48" t="s">
        <v>164</v>
      </c>
      <c r="C237" s="3"/>
      <c r="D237" s="4"/>
      <c r="E237" s="11"/>
      <c r="F237" s="51">
        <v>33000</v>
      </c>
      <c r="G237" s="51">
        <v>0</v>
      </c>
      <c r="H237" s="51">
        <v>0</v>
      </c>
      <c r="I237" s="54">
        <f t="shared" si="3"/>
        <v>33000</v>
      </c>
    </row>
    <row r="238" spans="1:9" ht="18" customHeight="1">
      <c r="A238" s="46"/>
      <c r="B238" s="49"/>
      <c r="C238" s="28"/>
      <c r="D238" s="5"/>
      <c r="E238" s="29"/>
      <c r="F238" s="52"/>
      <c r="G238" s="52"/>
      <c r="H238" s="52"/>
      <c r="I238" s="55"/>
    </row>
    <row r="239" spans="1:9">
      <c r="A239" s="47"/>
      <c r="B239" s="50"/>
      <c r="C239" s="6"/>
      <c r="D239" s="7"/>
      <c r="E239" s="12"/>
      <c r="F239" s="53"/>
      <c r="G239" s="53"/>
      <c r="H239" s="53"/>
      <c r="I239" s="56"/>
    </row>
    <row r="240" spans="1:9">
      <c r="A240" s="45" t="s">
        <v>165</v>
      </c>
      <c r="B240" s="48" t="s">
        <v>166</v>
      </c>
      <c r="C240" s="3"/>
      <c r="D240" s="4"/>
      <c r="E240" s="11"/>
      <c r="F240" s="51">
        <v>843750</v>
      </c>
      <c r="G240" s="51">
        <v>0</v>
      </c>
      <c r="H240" s="51">
        <v>0</v>
      </c>
      <c r="I240" s="54">
        <f t="shared" si="3"/>
        <v>843750</v>
      </c>
    </row>
    <row r="241" spans="1:9" ht="18" customHeight="1">
      <c r="A241" s="46"/>
      <c r="B241" s="49"/>
      <c r="C241" s="28"/>
      <c r="D241" s="5"/>
      <c r="E241" s="29"/>
      <c r="F241" s="52"/>
      <c r="G241" s="52"/>
      <c r="H241" s="52"/>
      <c r="I241" s="55"/>
    </row>
    <row r="242" spans="1:9">
      <c r="A242" s="47"/>
      <c r="B242" s="50"/>
      <c r="C242" s="6"/>
      <c r="D242" s="7"/>
      <c r="E242" s="12"/>
      <c r="F242" s="53"/>
      <c r="G242" s="53"/>
      <c r="H242" s="53"/>
      <c r="I242" s="56"/>
    </row>
    <row r="243" spans="1:9">
      <c r="A243" s="45" t="s">
        <v>167</v>
      </c>
      <c r="B243" s="48" t="s">
        <v>168</v>
      </c>
      <c r="C243" s="3"/>
      <c r="D243" s="4"/>
      <c r="E243" s="11"/>
      <c r="F243" s="51">
        <v>50000000</v>
      </c>
      <c r="G243" s="51">
        <v>0</v>
      </c>
      <c r="H243" s="51">
        <v>0</v>
      </c>
      <c r="I243" s="54">
        <f t="shared" si="3"/>
        <v>50000000</v>
      </c>
    </row>
    <row r="244" spans="1:9" ht="18" customHeight="1">
      <c r="A244" s="46"/>
      <c r="B244" s="49"/>
      <c r="C244" s="28"/>
      <c r="D244" s="5"/>
      <c r="E244" s="29"/>
      <c r="F244" s="52"/>
      <c r="G244" s="52"/>
      <c r="H244" s="52"/>
      <c r="I244" s="55"/>
    </row>
    <row r="245" spans="1:9">
      <c r="A245" s="47"/>
      <c r="B245" s="50"/>
      <c r="C245" s="6"/>
      <c r="D245" s="7"/>
      <c r="E245" s="12"/>
      <c r="F245" s="53"/>
      <c r="G245" s="53"/>
      <c r="H245" s="53"/>
      <c r="I245" s="56"/>
    </row>
    <row r="246" spans="1:9" ht="18" customHeight="1">
      <c r="A246" s="58" t="s">
        <v>169</v>
      </c>
      <c r="B246" s="59"/>
      <c r="C246" s="60"/>
      <c r="D246" s="61"/>
      <c r="E246" s="24"/>
      <c r="F246" s="21">
        <f>SUM(F6:F243)</f>
        <v>213436465</v>
      </c>
      <c r="G246" s="21">
        <f t="shared" ref="G246:I246" si="4">SUM(G6:G243)</f>
        <v>0</v>
      </c>
      <c r="H246" s="21">
        <f t="shared" si="4"/>
        <v>0</v>
      </c>
      <c r="I246" s="30">
        <f t="shared" si="4"/>
        <v>213436465</v>
      </c>
    </row>
    <row r="247" spans="1:9" ht="6.75" customHeight="1">
      <c r="A247" s="62" t="s">
        <v>170</v>
      </c>
      <c r="B247" s="59"/>
      <c r="C247" s="59"/>
      <c r="D247" s="59"/>
      <c r="E247" s="59"/>
      <c r="F247" s="59"/>
      <c r="G247" s="59"/>
      <c r="H247" s="59"/>
      <c r="I247" s="63"/>
    </row>
    <row r="248" spans="1:9" ht="18" customHeight="1" thickBot="1">
      <c r="A248" s="64" t="s">
        <v>171</v>
      </c>
      <c r="B248" s="65"/>
      <c r="C248" s="65"/>
      <c r="D248" s="65"/>
      <c r="E248" s="65"/>
      <c r="F248" s="65"/>
      <c r="G248" s="65"/>
      <c r="H248" s="65"/>
      <c r="I248" s="66"/>
    </row>
    <row r="249" spans="1:9" ht="26.25" thickTop="1">
      <c r="A249" s="2" t="s">
        <v>172</v>
      </c>
      <c r="B249" s="31" t="s">
        <v>173</v>
      </c>
      <c r="C249" s="67"/>
      <c r="D249" s="67"/>
      <c r="E249" s="25"/>
      <c r="F249" s="32" t="s">
        <v>5</v>
      </c>
      <c r="G249" s="32" t="s">
        <v>6</v>
      </c>
      <c r="H249" s="32" t="s">
        <v>174</v>
      </c>
      <c r="I249" s="33" t="s">
        <v>175</v>
      </c>
    </row>
    <row r="250" spans="1:9">
      <c r="A250" s="45" t="s">
        <v>176</v>
      </c>
      <c r="B250" s="48" t="s">
        <v>177</v>
      </c>
      <c r="C250" s="3"/>
      <c r="D250" s="4"/>
      <c r="E250" s="11"/>
      <c r="F250" s="51">
        <v>26353</v>
      </c>
      <c r="G250" s="51">
        <v>0</v>
      </c>
      <c r="H250" s="51">
        <v>0</v>
      </c>
      <c r="I250" s="54">
        <f>SUM(F250:H252)</f>
        <v>26353</v>
      </c>
    </row>
    <row r="251" spans="1:9" ht="18" customHeight="1">
      <c r="A251" s="46"/>
      <c r="B251" s="49"/>
      <c r="C251" s="28"/>
      <c r="D251" s="5"/>
      <c r="E251" s="29"/>
      <c r="F251" s="52"/>
      <c r="G251" s="52"/>
      <c r="H251" s="52"/>
      <c r="I251" s="55"/>
    </row>
    <row r="252" spans="1:9">
      <c r="A252" s="47"/>
      <c r="B252" s="50"/>
      <c r="C252" s="6"/>
      <c r="D252" s="7"/>
      <c r="E252" s="12"/>
      <c r="F252" s="53"/>
      <c r="G252" s="53"/>
      <c r="H252" s="53"/>
      <c r="I252" s="56"/>
    </row>
    <row r="253" spans="1:9">
      <c r="A253" s="45" t="s">
        <v>178</v>
      </c>
      <c r="B253" s="48" t="s">
        <v>179</v>
      </c>
      <c r="C253" s="3"/>
      <c r="D253" s="4"/>
      <c r="E253" s="11"/>
      <c r="F253" s="51">
        <v>112500</v>
      </c>
      <c r="G253" s="51">
        <v>0</v>
      </c>
      <c r="H253" s="51">
        <v>0</v>
      </c>
      <c r="I253" s="54">
        <f>SUM(F253:H255)</f>
        <v>112500</v>
      </c>
    </row>
    <row r="254" spans="1:9" ht="18" customHeight="1">
      <c r="A254" s="46"/>
      <c r="B254" s="49"/>
      <c r="C254" s="28"/>
      <c r="D254" s="5"/>
      <c r="E254" s="29"/>
      <c r="F254" s="52"/>
      <c r="G254" s="52"/>
      <c r="H254" s="52"/>
      <c r="I254" s="55"/>
    </row>
    <row r="255" spans="1:9">
      <c r="A255" s="47"/>
      <c r="B255" s="50"/>
      <c r="C255" s="6"/>
      <c r="D255" s="7"/>
      <c r="E255" s="12"/>
      <c r="F255" s="53"/>
      <c r="G255" s="53"/>
      <c r="H255" s="53"/>
      <c r="I255" s="56"/>
    </row>
    <row r="256" spans="1:9" ht="18" customHeight="1">
      <c r="A256" s="58" t="s">
        <v>180</v>
      </c>
      <c r="B256" s="59"/>
      <c r="C256" s="60"/>
      <c r="D256" s="61"/>
      <c r="E256" s="24"/>
      <c r="F256" s="26">
        <f>SUM(F250:F255)</f>
        <v>138853</v>
      </c>
      <c r="G256" s="26">
        <f t="shared" ref="G256:I256" si="5">SUM(G250:G255)</f>
        <v>0</v>
      </c>
      <c r="H256" s="26">
        <f t="shared" si="5"/>
        <v>0</v>
      </c>
      <c r="I256" s="34">
        <f t="shared" si="5"/>
        <v>138853</v>
      </c>
    </row>
    <row r="257" spans="1:9" ht="6.75" customHeight="1">
      <c r="A257" s="62" t="s">
        <v>170</v>
      </c>
      <c r="B257" s="59"/>
      <c r="C257" s="59"/>
      <c r="D257" s="59"/>
      <c r="E257" s="59"/>
      <c r="F257" s="59"/>
      <c r="G257" s="59"/>
      <c r="H257" s="59"/>
      <c r="I257" s="63"/>
    </row>
    <row r="258" spans="1:9" ht="18" customHeight="1" thickBot="1">
      <c r="A258" s="64" t="s">
        <v>181</v>
      </c>
      <c r="B258" s="65"/>
      <c r="C258" s="65"/>
      <c r="D258" s="65"/>
      <c r="E258" s="65"/>
      <c r="F258" s="65"/>
      <c r="G258" s="65"/>
      <c r="H258" s="65"/>
      <c r="I258" s="66"/>
    </row>
    <row r="259" spans="1:9" ht="26.25" thickTop="1">
      <c r="A259" s="2" t="s">
        <v>172</v>
      </c>
      <c r="B259" s="31" t="s">
        <v>173</v>
      </c>
      <c r="C259" s="67"/>
      <c r="D259" s="67"/>
      <c r="E259" s="25"/>
      <c r="F259" s="35" t="s">
        <v>5</v>
      </c>
      <c r="G259" s="35" t="s">
        <v>6</v>
      </c>
      <c r="H259" s="35" t="s">
        <v>174</v>
      </c>
      <c r="I259" s="33" t="s">
        <v>175</v>
      </c>
    </row>
    <row r="260" spans="1:9">
      <c r="A260" s="45" t="s">
        <v>182</v>
      </c>
      <c r="B260" s="48" t="s">
        <v>183</v>
      </c>
      <c r="C260" s="3"/>
      <c r="D260" s="4"/>
      <c r="E260" s="11"/>
      <c r="F260" s="51">
        <v>1696936</v>
      </c>
      <c r="G260" s="51">
        <v>0</v>
      </c>
      <c r="H260" s="51">
        <v>0</v>
      </c>
      <c r="I260" s="54">
        <f>SUM(F260:H262)</f>
        <v>1696936</v>
      </c>
    </row>
    <row r="261" spans="1:9" ht="18" customHeight="1">
      <c r="A261" s="46"/>
      <c r="B261" s="49"/>
      <c r="C261" s="28"/>
      <c r="D261" s="5"/>
      <c r="E261" s="29"/>
      <c r="F261" s="52"/>
      <c r="G261" s="52"/>
      <c r="H261" s="52"/>
      <c r="I261" s="55"/>
    </row>
    <row r="262" spans="1:9">
      <c r="A262" s="47"/>
      <c r="B262" s="50"/>
      <c r="C262" s="6"/>
      <c r="D262" s="7"/>
      <c r="E262" s="12"/>
      <c r="F262" s="53"/>
      <c r="G262" s="53"/>
      <c r="H262" s="53"/>
      <c r="I262" s="56"/>
    </row>
    <row r="263" spans="1:9">
      <c r="A263" s="45" t="s">
        <v>184</v>
      </c>
      <c r="B263" s="48" t="s">
        <v>185</v>
      </c>
      <c r="C263" s="3"/>
      <c r="D263" s="4"/>
      <c r="E263" s="11"/>
      <c r="F263" s="51">
        <v>90000</v>
      </c>
      <c r="G263" s="51">
        <v>0</v>
      </c>
      <c r="H263" s="51">
        <v>0</v>
      </c>
      <c r="I263" s="54">
        <f t="shared" ref="I263" si="6">SUM(F263:H265)</f>
        <v>90000</v>
      </c>
    </row>
    <row r="264" spans="1:9" ht="18" customHeight="1">
      <c r="A264" s="46"/>
      <c r="B264" s="49"/>
      <c r="C264" s="28"/>
      <c r="D264" s="5"/>
      <c r="E264" s="29"/>
      <c r="F264" s="52"/>
      <c r="G264" s="52"/>
      <c r="H264" s="52"/>
      <c r="I264" s="55"/>
    </row>
    <row r="265" spans="1:9">
      <c r="A265" s="47"/>
      <c r="B265" s="50"/>
      <c r="C265" s="6"/>
      <c r="D265" s="7"/>
      <c r="E265" s="12"/>
      <c r="F265" s="53"/>
      <c r="G265" s="53"/>
      <c r="H265" s="53"/>
      <c r="I265" s="56"/>
    </row>
    <row r="266" spans="1:9">
      <c r="A266" s="45" t="s">
        <v>186</v>
      </c>
      <c r="B266" s="48" t="s">
        <v>187</v>
      </c>
      <c r="C266" s="3"/>
      <c r="D266" s="4"/>
      <c r="E266" s="11"/>
      <c r="F266" s="51">
        <v>1073340</v>
      </c>
      <c r="G266" s="51">
        <v>0</v>
      </c>
      <c r="H266" s="51">
        <v>0</v>
      </c>
      <c r="I266" s="54">
        <f t="shared" ref="I266" si="7">SUM(F266:H268)</f>
        <v>1073340</v>
      </c>
    </row>
    <row r="267" spans="1:9" ht="18" customHeight="1">
      <c r="A267" s="46"/>
      <c r="B267" s="49"/>
      <c r="C267" s="28"/>
      <c r="D267" s="5"/>
      <c r="E267" s="29"/>
      <c r="F267" s="52"/>
      <c r="G267" s="52"/>
      <c r="H267" s="52"/>
      <c r="I267" s="55"/>
    </row>
    <row r="268" spans="1:9">
      <c r="A268" s="47"/>
      <c r="B268" s="50"/>
      <c r="C268" s="6"/>
      <c r="D268" s="7"/>
      <c r="E268" s="12"/>
      <c r="F268" s="53"/>
      <c r="G268" s="53"/>
      <c r="H268" s="53"/>
      <c r="I268" s="56"/>
    </row>
    <row r="269" spans="1:9" ht="18" customHeight="1">
      <c r="A269" s="58" t="s">
        <v>188</v>
      </c>
      <c r="B269" s="59"/>
      <c r="C269" s="60"/>
      <c r="D269" s="61"/>
      <c r="E269" s="24"/>
      <c r="F269" s="21">
        <f>SUM(F260:F268)</f>
        <v>2860276</v>
      </c>
      <c r="G269" s="21">
        <f t="shared" ref="G269:I269" si="8">SUM(G260:G268)</f>
        <v>0</v>
      </c>
      <c r="H269" s="21">
        <f t="shared" si="8"/>
        <v>0</v>
      </c>
      <c r="I269" s="30">
        <f t="shared" si="8"/>
        <v>2860276</v>
      </c>
    </row>
    <row r="270" spans="1:9" ht="6.75" customHeight="1">
      <c r="A270" s="62" t="s">
        <v>170</v>
      </c>
      <c r="B270" s="59"/>
      <c r="C270" s="59"/>
      <c r="D270" s="59"/>
      <c r="E270" s="59"/>
      <c r="F270" s="59"/>
      <c r="G270" s="59"/>
      <c r="H270" s="59"/>
      <c r="I270" s="63"/>
    </row>
    <row r="271" spans="1:9" ht="18" customHeight="1" thickBot="1">
      <c r="A271" s="64" t="s">
        <v>189</v>
      </c>
      <c r="B271" s="65"/>
      <c r="C271" s="65"/>
      <c r="D271" s="65"/>
      <c r="E271" s="65"/>
      <c r="F271" s="65"/>
      <c r="G271" s="65"/>
      <c r="H271" s="65"/>
      <c r="I271" s="66"/>
    </row>
    <row r="272" spans="1:9" ht="26.25" thickTop="1">
      <c r="A272" s="2" t="s">
        <v>172</v>
      </c>
      <c r="B272" s="31" t="s">
        <v>173</v>
      </c>
      <c r="C272" s="67"/>
      <c r="D272" s="67"/>
      <c r="E272" s="25"/>
      <c r="F272" s="36" t="s">
        <v>5</v>
      </c>
      <c r="G272" s="35" t="s">
        <v>6</v>
      </c>
      <c r="H272" s="35" t="s">
        <v>174</v>
      </c>
      <c r="I272" s="37" t="s">
        <v>175</v>
      </c>
    </row>
    <row r="273" spans="1:9">
      <c r="A273" s="45" t="s">
        <v>190</v>
      </c>
      <c r="B273" s="48" t="s">
        <v>191</v>
      </c>
      <c r="C273" s="3"/>
      <c r="D273" s="4"/>
      <c r="E273" s="11"/>
      <c r="F273" s="51">
        <v>248557</v>
      </c>
      <c r="G273" s="51">
        <v>0</v>
      </c>
      <c r="H273" s="51">
        <v>0</v>
      </c>
      <c r="I273" s="54">
        <f>SUM(F273:H275)</f>
        <v>248557</v>
      </c>
    </row>
    <row r="274" spans="1:9" ht="18" customHeight="1">
      <c r="A274" s="46"/>
      <c r="B274" s="49"/>
      <c r="C274" s="28"/>
      <c r="D274" s="5"/>
      <c r="E274" s="29"/>
      <c r="F274" s="52"/>
      <c r="G274" s="52"/>
      <c r="H274" s="52"/>
      <c r="I274" s="55"/>
    </row>
    <row r="275" spans="1:9">
      <c r="A275" s="47"/>
      <c r="B275" s="50"/>
      <c r="C275" s="6"/>
      <c r="D275" s="7"/>
      <c r="E275" s="12"/>
      <c r="F275" s="53"/>
      <c r="G275" s="53"/>
      <c r="H275" s="53"/>
      <c r="I275" s="56"/>
    </row>
    <row r="276" spans="1:9">
      <c r="A276" s="45" t="s">
        <v>192</v>
      </c>
      <c r="B276" s="48" t="s">
        <v>193</v>
      </c>
      <c r="C276" s="3"/>
      <c r="D276" s="4"/>
      <c r="E276" s="11"/>
      <c r="F276" s="51">
        <v>5145356</v>
      </c>
      <c r="G276" s="51">
        <v>0</v>
      </c>
      <c r="H276" s="51">
        <v>0</v>
      </c>
      <c r="I276" s="54">
        <f>SUM(F276:H278)</f>
        <v>5145356</v>
      </c>
    </row>
    <row r="277" spans="1:9" ht="18" customHeight="1">
      <c r="A277" s="46"/>
      <c r="B277" s="49"/>
      <c r="C277" s="28"/>
      <c r="D277" s="5"/>
      <c r="E277" s="29"/>
      <c r="F277" s="52"/>
      <c r="G277" s="52"/>
      <c r="H277" s="52"/>
      <c r="I277" s="55"/>
    </row>
    <row r="278" spans="1:9">
      <c r="A278" s="47"/>
      <c r="B278" s="50"/>
      <c r="C278" s="6"/>
      <c r="D278" s="7"/>
      <c r="E278" s="12"/>
      <c r="F278" s="53"/>
      <c r="G278" s="53"/>
      <c r="H278" s="53"/>
      <c r="I278" s="56"/>
    </row>
    <row r="279" spans="1:9" ht="18" customHeight="1">
      <c r="A279" s="58" t="s">
        <v>194</v>
      </c>
      <c r="B279" s="59"/>
      <c r="C279" s="60"/>
      <c r="D279" s="61"/>
      <c r="E279" s="24"/>
      <c r="F279" s="21">
        <f>SUM(F273:F278)</f>
        <v>5393913</v>
      </c>
      <c r="G279" s="21">
        <f t="shared" ref="G279:I279" si="9">SUM(G273:G278)</f>
        <v>0</v>
      </c>
      <c r="H279" s="21">
        <f t="shared" si="9"/>
        <v>0</v>
      </c>
      <c r="I279" s="30">
        <f t="shared" si="9"/>
        <v>5393913</v>
      </c>
    </row>
    <row r="280" spans="1:9" ht="6.75" customHeight="1">
      <c r="A280" s="62" t="s">
        <v>170</v>
      </c>
      <c r="B280" s="59"/>
      <c r="C280" s="59"/>
      <c r="D280" s="59"/>
      <c r="E280" s="59"/>
      <c r="F280" s="59"/>
      <c r="G280" s="59"/>
      <c r="H280" s="59"/>
      <c r="I280" s="63"/>
    </row>
    <row r="281" spans="1:9" ht="18" customHeight="1" thickBot="1">
      <c r="A281" s="64" t="s">
        <v>195</v>
      </c>
      <c r="B281" s="65"/>
      <c r="C281" s="65"/>
      <c r="D281" s="65"/>
      <c r="E281" s="65"/>
      <c r="F281" s="65"/>
      <c r="G281" s="65"/>
      <c r="H281" s="65"/>
      <c r="I281" s="66"/>
    </row>
    <row r="282" spans="1:9" ht="26.25" thickTop="1">
      <c r="A282" s="2" t="s">
        <v>172</v>
      </c>
      <c r="B282" s="31" t="s">
        <v>173</v>
      </c>
      <c r="C282" s="67"/>
      <c r="D282" s="67"/>
      <c r="E282" s="25"/>
      <c r="F282" s="35" t="s">
        <v>5</v>
      </c>
      <c r="G282" s="35" t="s">
        <v>6</v>
      </c>
      <c r="H282" s="35" t="s">
        <v>174</v>
      </c>
      <c r="I282" s="37" t="s">
        <v>175</v>
      </c>
    </row>
    <row r="283" spans="1:9">
      <c r="A283" s="45" t="s">
        <v>196</v>
      </c>
      <c r="B283" s="48" t="s">
        <v>197</v>
      </c>
      <c r="C283" s="3"/>
      <c r="D283" s="4"/>
      <c r="E283" s="11"/>
      <c r="F283" s="51">
        <v>1819627</v>
      </c>
      <c r="G283" s="51">
        <v>0</v>
      </c>
      <c r="H283" s="51">
        <v>0</v>
      </c>
      <c r="I283" s="54">
        <f>SUM(F283:H285)</f>
        <v>1819627</v>
      </c>
    </row>
    <row r="284" spans="1:9" ht="18" customHeight="1">
      <c r="A284" s="46"/>
      <c r="B284" s="49"/>
      <c r="C284" s="28"/>
      <c r="D284" s="5"/>
      <c r="E284" s="29"/>
      <c r="F284" s="52"/>
      <c r="G284" s="52"/>
      <c r="H284" s="52"/>
      <c r="I284" s="55"/>
    </row>
    <row r="285" spans="1:9">
      <c r="A285" s="47"/>
      <c r="B285" s="50"/>
      <c r="C285" s="6"/>
      <c r="D285" s="7"/>
      <c r="E285" s="12"/>
      <c r="F285" s="53"/>
      <c r="G285" s="53"/>
      <c r="H285" s="53"/>
      <c r="I285" s="56"/>
    </row>
    <row r="286" spans="1:9" ht="18" customHeight="1">
      <c r="A286" s="58" t="s">
        <v>198</v>
      </c>
      <c r="B286" s="59"/>
      <c r="C286" s="60"/>
      <c r="D286" s="61"/>
      <c r="E286" s="24"/>
      <c r="F286" s="21">
        <f>SUM(F283)</f>
        <v>1819627</v>
      </c>
      <c r="G286" s="21">
        <f t="shared" ref="G286:I286" si="10">SUM(G283)</f>
        <v>0</v>
      </c>
      <c r="H286" s="21">
        <f t="shared" si="10"/>
        <v>0</v>
      </c>
      <c r="I286" s="30">
        <f t="shared" si="10"/>
        <v>1819627</v>
      </c>
    </row>
    <row r="287" spans="1:9" ht="6.75" customHeight="1">
      <c r="A287" s="62" t="s">
        <v>170</v>
      </c>
      <c r="B287" s="59"/>
      <c r="C287" s="59"/>
      <c r="D287" s="59"/>
      <c r="E287" s="59"/>
      <c r="F287" s="59"/>
      <c r="G287" s="59"/>
      <c r="H287" s="59"/>
      <c r="I287" s="63"/>
    </row>
    <row r="288" spans="1:9" ht="18" customHeight="1" thickBot="1">
      <c r="A288" s="64" t="s">
        <v>199</v>
      </c>
      <c r="B288" s="65"/>
      <c r="C288" s="65"/>
      <c r="D288" s="65"/>
      <c r="E288" s="65"/>
      <c r="F288" s="65"/>
      <c r="G288" s="65"/>
      <c r="H288" s="65"/>
      <c r="I288" s="66"/>
    </row>
    <row r="289" spans="1:9" ht="26.25" thickTop="1">
      <c r="A289" s="2" t="s">
        <v>172</v>
      </c>
      <c r="B289" s="31" t="s">
        <v>173</v>
      </c>
      <c r="C289" s="67"/>
      <c r="D289" s="67"/>
      <c r="E289" s="25"/>
      <c r="F289" s="35" t="s">
        <v>5</v>
      </c>
      <c r="G289" s="35" t="s">
        <v>6</v>
      </c>
      <c r="H289" s="35" t="s">
        <v>174</v>
      </c>
      <c r="I289" s="37" t="s">
        <v>175</v>
      </c>
    </row>
    <row r="290" spans="1:9">
      <c r="A290" s="45" t="s">
        <v>200</v>
      </c>
      <c r="B290" s="48" t="s">
        <v>201</v>
      </c>
      <c r="C290" s="3"/>
      <c r="D290" s="4"/>
      <c r="E290" s="11"/>
      <c r="F290" s="51">
        <v>5071286</v>
      </c>
      <c r="G290" s="51">
        <v>0</v>
      </c>
      <c r="H290" s="51">
        <v>0</v>
      </c>
      <c r="I290" s="54">
        <f>SUM(F290:H292)</f>
        <v>5071286</v>
      </c>
    </row>
    <row r="291" spans="1:9" ht="18" customHeight="1">
      <c r="A291" s="46"/>
      <c r="B291" s="49"/>
      <c r="C291" s="28"/>
      <c r="D291" s="5"/>
      <c r="E291" s="29"/>
      <c r="F291" s="52"/>
      <c r="G291" s="52"/>
      <c r="H291" s="52"/>
      <c r="I291" s="55"/>
    </row>
    <row r="292" spans="1:9">
      <c r="A292" s="47"/>
      <c r="B292" s="50"/>
      <c r="C292" s="6"/>
      <c r="D292" s="7"/>
      <c r="E292" s="12"/>
      <c r="F292" s="53"/>
      <c r="G292" s="53"/>
      <c r="H292" s="53"/>
      <c r="I292" s="56"/>
    </row>
    <row r="293" spans="1:9">
      <c r="A293" s="45" t="s">
        <v>202</v>
      </c>
      <c r="B293" s="48" t="s">
        <v>203</v>
      </c>
      <c r="C293" s="3"/>
      <c r="D293" s="4"/>
      <c r="E293" s="11"/>
      <c r="F293" s="51">
        <v>16712189</v>
      </c>
      <c r="G293" s="51">
        <v>0</v>
      </c>
      <c r="H293" s="51">
        <v>0</v>
      </c>
      <c r="I293" s="54">
        <f t="shared" ref="I293" si="11">SUM(F293:H295)</f>
        <v>16712189</v>
      </c>
    </row>
    <row r="294" spans="1:9" ht="18" customHeight="1">
      <c r="A294" s="46"/>
      <c r="B294" s="49"/>
      <c r="C294" s="28"/>
      <c r="D294" s="5"/>
      <c r="E294" s="29"/>
      <c r="F294" s="52"/>
      <c r="G294" s="52"/>
      <c r="H294" s="52"/>
      <c r="I294" s="55"/>
    </row>
    <row r="295" spans="1:9">
      <c r="A295" s="47"/>
      <c r="B295" s="50"/>
      <c r="C295" s="6"/>
      <c r="D295" s="7"/>
      <c r="E295" s="12"/>
      <c r="F295" s="53"/>
      <c r="G295" s="53"/>
      <c r="H295" s="53"/>
      <c r="I295" s="56"/>
    </row>
    <row r="296" spans="1:9">
      <c r="A296" s="45" t="s">
        <v>204</v>
      </c>
      <c r="B296" s="48" t="s">
        <v>205</v>
      </c>
      <c r="C296" s="3"/>
      <c r="D296" s="4"/>
      <c r="E296" s="11"/>
      <c r="F296" s="51">
        <v>1172000</v>
      </c>
      <c r="G296" s="51">
        <v>0</v>
      </c>
      <c r="H296" s="51">
        <v>0</v>
      </c>
      <c r="I296" s="54">
        <f t="shared" ref="I296" si="12">SUM(F296:H298)</f>
        <v>1172000</v>
      </c>
    </row>
    <row r="297" spans="1:9" ht="18" customHeight="1">
      <c r="A297" s="46"/>
      <c r="B297" s="49"/>
      <c r="C297" s="28"/>
      <c r="D297" s="5"/>
      <c r="E297" s="29"/>
      <c r="F297" s="52"/>
      <c r="G297" s="52"/>
      <c r="H297" s="52"/>
      <c r="I297" s="55"/>
    </row>
    <row r="298" spans="1:9">
      <c r="A298" s="47"/>
      <c r="B298" s="50"/>
      <c r="C298" s="6"/>
      <c r="D298" s="7"/>
      <c r="E298" s="12"/>
      <c r="F298" s="53"/>
      <c r="G298" s="53"/>
      <c r="H298" s="53"/>
      <c r="I298" s="56"/>
    </row>
    <row r="299" spans="1:9" ht="18" customHeight="1">
      <c r="A299" s="58" t="s">
        <v>206</v>
      </c>
      <c r="B299" s="59"/>
      <c r="C299" s="60"/>
      <c r="D299" s="61"/>
      <c r="E299" s="24"/>
      <c r="F299" s="21">
        <f>SUM(F290:F298)</f>
        <v>22955475</v>
      </c>
      <c r="G299" s="21">
        <f t="shared" ref="G299:I299" si="13">SUM(G290:G298)</f>
        <v>0</v>
      </c>
      <c r="H299" s="21">
        <f t="shared" si="13"/>
        <v>0</v>
      </c>
      <c r="I299" s="30">
        <f t="shared" si="13"/>
        <v>22955475</v>
      </c>
    </row>
    <row r="300" spans="1:9" ht="6.75" customHeight="1">
      <c r="A300" s="62" t="s">
        <v>170</v>
      </c>
      <c r="B300" s="59"/>
      <c r="C300" s="59"/>
      <c r="D300" s="59"/>
      <c r="E300" s="59"/>
      <c r="F300" s="59"/>
      <c r="G300" s="59"/>
      <c r="H300" s="59"/>
      <c r="I300" s="63"/>
    </row>
    <row r="301" spans="1:9" ht="18" customHeight="1" thickBot="1">
      <c r="A301" s="64" t="s">
        <v>207</v>
      </c>
      <c r="B301" s="65"/>
      <c r="C301" s="65"/>
      <c r="D301" s="65"/>
      <c r="E301" s="65"/>
      <c r="F301" s="65"/>
      <c r="G301" s="65"/>
      <c r="H301" s="65"/>
      <c r="I301" s="66"/>
    </row>
    <row r="302" spans="1:9" ht="26.25" thickTop="1">
      <c r="A302" s="2" t="s">
        <v>172</v>
      </c>
      <c r="B302" s="31" t="s">
        <v>173</v>
      </c>
      <c r="C302" s="67"/>
      <c r="D302" s="67"/>
      <c r="E302" s="25"/>
      <c r="F302" s="35" t="s">
        <v>5</v>
      </c>
      <c r="G302" s="35" t="s">
        <v>6</v>
      </c>
      <c r="H302" s="35" t="s">
        <v>174</v>
      </c>
      <c r="I302" s="37" t="s">
        <v>175</v>
      </c>
    </row>
    <row r="303" spans="1:9">
      <c r="A303" s="45" t="s">
        <v>208</v>
      </c>
      <c r="B303" s="48" t="s">
        <v>209</v>
      </c>
      <c r="C303" s="3"/>
      <c r="D303" s="4"/>
      <c r="E303" s="11"/>
      <c r="F303" s="51">
        <v>33868</v>
      </c>
      <c r="G303" s="51">
        <v>0</v>
      </c>
      <c r="H303" s="51">
        <v>0</v>
      </c>
      <c r="I303" s="54">
        <f>SUM(F303:H305)</f>
        <v>33868</v>
      </c>
    </row>
    <row r="304" spans="1:9" ht="18" customHeight="1">
      <c r="A304" s="46"/>
      <c r="B304" s="49"/>
      <c r="C304" s="28"/>
      <c r="D304" s="5"/>
      <c r="E304" s="29"/>
      <c r="F304" s="52"/>
      <c r="G304" s="52"/>
      <c r="H304" s="52"/>
      <c r="I304" s="55"/>
    </row>
    <row r="305" spans="1:9">
      <c r="A305" s="47"/>
      <c r="B305" s="50"/>
      <c r="C305" s="6"/>
      <c r="D305" s="7"/>
      <c r="E305" s="12"/>
      <c r="F305" s="53"/>
      <c r="G305" s="53"/>
      <c r="H305" s="53"/>
      <c r="I305" s="56"/>
    </row>
    <row r="306" spans="1:9">
      <c r="A306" s="45" t="s">
        <v>210</v>
      </c>
      <c r="B306" s="48" t="s">
        <v>211</v>
      </c>
      <c r="C306" s="3"/>
      <c r="D306" s="4"/>
      <c r="E306" s="11"/>
      <c r="F306" s="51">
        <v>-260000</v>
      </c>
      <c r="G306" s="51">
        <v>0</v>
      </c>
      <c r="H306" s="51">
        <v>0</v>
      </c>
      <c r="I306" s="54">
        <f t="shared" ref="I306" si="14">SUM(F306:H308)</f>
        <v>-260000</v>
      </c>
    </row>
    <row r="307" spans="1:9" ht="18" customHeight="1">
      <c r="A307" s="46"/>
      <c r="B307" s="49"/>
      <c r="C307" s="28"/>
      <c r="D307" s="5"/>
      <c r="E307" s="29"/>
      <c r="F307" s="52"/>
      <c r="G307" s="52"/>
      <c r="H307" s="52"/>
      <c r="I307" s="55"/>
    </row>
    <row r="308" spans="1:9">
      <c r="A308" s="47"/>
      <c r="B308" s="50"/>
      <c r="C308" s="6"/>
      <c r="D308" s="7"/>
      <c r="E308" s="12"/>
      <c r="F308" s="53"/>
      <c r="G308" s="53"/>
      <c r="H308" s="53"/>
      <c r="I308" s="56"/>
    </row>
    <row r="309" spans="1:9">
      <c r="A309" s="45" t="s">
        <v>212</v>
      </c>
      <c r="B309" s="48" t="s">
        <v>213</v>
      </c>
      <c r="C309" s="3"/>
      <c r="D309" s="4"/>
      <c r="E309" s="11"/>
      <c r="F309" s="51">
        <v>6964116</v>
      </c>
      <c r="G309" s="51">
        <v>10000000</v>
      </c>
      <c r="H309" s="51">
        <v>10000000</v>
      </c>
      <c r="I309" s="54">
        <f t="shared" ref="I309" si="15">SUM(F309:H311)</f>
        <v>26964116</v>
      </c>
    </row>
    <row r="310" spans="1:9" ht="18" customHeight="1">
      <c r="A310" s="46"/>
      <c r="B310" s="49"/>
      <c r="C310" s="28"/>
      <c r="D310" s="5"/>
      <c r="E310" s="29"/>
      <c r="F310" s="52"/>
      <c r="G310" s="52"/>
      <c r="H310" s="52"/>
      <c r="I310" s="55"/>
    </row>
    <row r="311" spans="1:9">
      <c r="A311" s="47"/>
      <c r="B311" s="50"/>
      <c r="C311" s="6"/>
      <c r="D311" s="7"/>
      <c r="E311" s="12"/>
      <c r="F311" s="53"/>
      <c r="G311" s="53"/>
      <c r="H311" s="53"/>
      <c r="I311" s="56"/>
    </row>
    <row r="312" spans="1:9">
      <c r="A312" s="45" t="s">
        <v>214</v>
      </c>
      <c r="B312" s="48" t="s">
        <v>215</v>
      </c>
      <c r="C312" s="3"/>
      <c r="D312" s="4"/>
      <c r="E312" s="11"/>
      <c r="F312" s="51">
        <v>100000</v>
      </c>
      <c r="G312" s="51">
        <v>500000</v>
      </c>
      <c r="H312" s="51">
        <v>500000</v>
      </c>
      <c r="I312" s="54">
        <f t="shared" ref="I312" si="16">SUM(F312:H314)</f>
        <v>1100000</v>
      </c>
    </row>
    <row r="313" spans="1:9" ht="18" customHeight="1">
      <c r="A313" s="46"/>
      <c r="B313" s="49"/>
      <c r="C313" s="28"/>
      <c r="D313" s="5"/>
      <c r="E313" s="29"/>
      <c r="F313" s="52"/>
      <c r="G313" s="52"/>
      <c r="H313" s="52"/>
      <c r="I313" s="55"/>
    </row>
    <row r="314" spans="1:9">
      <c r="A314" s="47"/>
      <c r="B314" s="50"/>
      <c r="C314" s="6"/>
      <c r="D314" s="7"/>
      <c r="E314" s="12"/>
      <c r="F314" s="53"/>
      <c r="G314" s="53"/>
      <c r="H314" s="53"/>
      <c r="I314" s="56"/>
    </row>
    <row r="315" spans="1:9">
      <c r="A315" s="45" t="s">
        <v>216</v>
      </c>
      <c r="B315" s="48" t="s">
        <v>217</v>
      </c>
      <c r="C315" s="3"/>
      <c r="D315" s="4"/>
      <c r="E315" s="11"/>
      <c r="F315" s="51">
        <v>802500</v>
      </c>
      <c r="G315" s="51">
        <v>4208000</v>
      </c>
      <c r="H315" s="51">
        <v>4508000</v>
      </c>
      <c r="I315" s="54">
        <f t="shared" ref="I315" si="17">SUM(F315:H317)</f>
        <v>9518500</v>
      </c>
    </row>
    <row r="316" spans="1:9" ht="18" customHeight="1">
      <c r="A316" s="46"/>
      <c r="B316" s="49"/>
      <c r="C316" s="28"/>
      <c r="D316" s="5"/>
      <c r="E316" s="29"/>
      <c r="F316" s="52"/>
      <c r="G316" s="52"/>
      <c r="H316" s="52"/>
      <c r="I316" s="55"/>
    </row>
    <row r="317" spans="1:9">
      <c r="A317" s="47"/>
      <c r="B317" s="50"/>
      <c r="C317" s="6"/>
      <c r="D317" s="7"/>
      <c r="E317" s="12"/>
      <c r="F317" s="53"/>
      <c r="G317" s="53"/>
      <c r="H317" s="53"/>
      <c r="I317" s="56"/>
    </row>
    <row r="318" spans="1:9">
      <c r="A318" s="45" t="s">
        <v>218</v>
      </c>
      <c r="B318" s="48" t="s">
        <v>219</v>
      </c>
      <c r="C318" s="3"/>
      <c r="D318" s="4"/>
      <c r="E318" s="11"/>
      <c r="F318" s="51">
        <v>420000</v>
      </c>
      <c r="G318" s="51">
        <v>2000000</v>
      </c>
      <c r="H318" s="51">
        <v>2000000</v>
      </c>
      <c r="I318" s="54">
        <f t="shared" ref="I318" si="18">SUM(F318:H320)</f>
        <v>4420000</v>
      </c>
    </row>
    <row r="319" spans="1:9" ht="18" customHeight="1">
      <c r="A319" s="46"/>
      <c r="B319" s="49"/>
      <c r="C319" s="28"/>
      <c r="D319" s="5"/>
      <c r="E319" s="29"/>
      <c r="F319" s="52"/>
      <c r="G319" s="52"/>
      <c r="H319" s="52"/>
      <c r="I319" s="55"/>
    </row>
    <row r="320" spans="1:9">
      <c r="A320" s="47"/>
      <c r="B320" s="50"/>
      <c r="C320" s="6"/>
      <c r="D320" s="7"/>
      <c r="E320" s="12"/>
      <c r="F320" s="53"/>
      <c r="G320" s="53"/>
      <c r="H320" s="53"/>
      <c r="I320" s="56"/>
    </row>
    <row r="321" spans="1:9">
      <c r="A321" s="45" t="s">
        <v>220</v>
      </c>
      <c r="B321" s="48" t="s">
        <v>221</v>
      </c>
      <c r="C321" s="3"/>
      <c r="D321" s="4"/>
      <c r="E321" s="11"/>
      <c r="F321" s="51">
        <v>29021254</v>
      </c>
      <c r="G321" s="51">
        <v>12000000</v>
      </c>
      <c r="H321" s="51">
        <v>12000000</v>
      </c>
      <c r="I321" s="54">
        <f t="shared" ref="I321" si="19">SUM(F321:H323)</f>
        <v>53021254</v>
      </c>
    </row>
    <row r="322" spans="1:9" ht="18" customHeight="1">
      <c r="A322" s="46"/>
      <c r="B322" s="49"/>
      <c r="C322" s="28"/>
      <c r="D322" s="5"/>
      <c r="E322" s="29"/>
      <c r="F322" s="52"/>
      <c r="G322" s="52"/>
      <c r="H322" s="52"/>
      <c r="I322" s="55"/>
    </row>
    <row r="323" spans="1:9">
      <c r="A323" s="47"/>
      <c r="B323" s="50"/>
      <c r="C323" s="6"/>
      <c r="D323" s="7"/>
      <c r="E323" s="12"/>
      <c r="F323" s="53"/>
      <c r="G323" s="53"/>
      <c r="H323" s="53"/>
      <c r="I323" s="56"/>
    </row>
    <row r="324" spans="1:9">
      <c r="A324" s="45" t="s">
        <v>222</v>
      </c>
      <c r="B324" s="48" t="s">
        <v>223</v>
      </c>
      <c r="C324" s="3"/>
      <c r="D324" s="4"/>
      <c r="E324" s="11"/>
      <c r="F324" s="51">
        <v>1398850</v>
      </c>
      <c r="G324" s="51">
        <v>60000</v>
      </c>
      <c r="H324" s="51">
        <v>0</v>
      </c>
      <c r="I324" s="54">
        <f t="shared" ref="I324" si="20">SUM(F324:H326)</f>
        <v>1458850</v>
      </c>
    </row>
    <row r="325" spans="1:9" ht="18" customHeight="1">
      <c r="A325" s="46"/>
      <c r="B325" s="49"/>
      <c r="C325" s="28"/>
      <c r="D325" s="5"/>
      <c r="E325" s="29"/>
      <c r="F325" s="52"/>
      <c r="G325" s="52"/>
      <c r="H325" s="52"/>
      <c r="I325" s="55"/>
    </row>
    <row r="326" spans="1:9">
      <c r="A326" s="47"/>
      <c r="B326" s="50"/>
      <c r="C326" s="6"/>
      <c r="D326" s="7"/>
      <c r="E326" s="12"/>
      <c r="F326" s="53"/>
      <c r="G326" s="53"/>
      <c r="H326" s="53"/>
      <c r="I326" s="56"/>
    </row>
    <row r="327" spans="1:9">
      <c r="A327" s="45" t="s">
        <v>224</v>
      </c>
      <c r="B327" s="48" t="s">
        <v>225</v>
      </c>
      <c r="C327" s="3"/>
      <c r="D327" s="4"/>
      <c r="E327" s="11"/>
      <c r="F327" s="51">
        <v>-1200000</v>
      </c>
      <c r="G327" s="51">
        <v>0</v>
      </c>
      <c r="H327" s="51">
        <v>0</v>
      </c>
      <c r="I327" s="54">
        <f t="shared" ref="I327" si="21">SUM(F327:H329)</f>
        <v>-1200000</v>
      </c>
    </row>
    <row r="328" spans="1:9" ht="18" customHeight="1">
      <c r="A328" s="46"/>
      <c r="B328" s="49"/>
      <c r="C328" s="28"/>
      <c r="D328" s="5"/>
      <c r="E328" s="29"/>
      <c r="F328" s="52"/>
      <c r="G328" s="52"/>
      <c r="H328" s="52"/>
      <c r="I328" s="55"/>
    </row>
    <row r="329" spans="1:9">
      <c r="A329" s="47"/>
      <c r="B329" s="50"/>
      <c r="C329" s="6"/>
      <c r="D329" s="7"/>
      <c r="E329" s="12"/>
      <c r="F329" s="53"/>
      <c r="G329" s="53"/>
      <c r="H329" s="53"/>
      <c r="I329" s="56"/>
    </row>
    <row r="330" spans="1:9">
      <c r="A330" s="45" t="s">
        <v>226</v>
      </c>
      <c r="B330" s="48" t="s">
        <v>227</v>
      </c>
      <c r="C330" s="3"/>
      <c r="D330" s="4"/>
      <c r="E330" s="11"/>
      <c r="F330" s="51">
        <v>4302600</v>
      </c>
      <c r="G330" s="51">
        <v>245430</v>
      </c>
      <c r="H330" s="51">
        <v>0</v>
      </c>
      <c r="I330" s="54">
        <f t="shared" ref="I330" si="22">SUM(F330:H332)</f>
        <v>4548030</v>
      </c>
    </row>
    <row r="331" spans="1:9" ht="18" customHeight="1">
      <c r="A331" s="46"/>
      <c r="B331" s="49"/>
      <c r="C331" s="28"/>
      <c r="D331" s="5"/>
      <c r="E331" s="29"/>
      <c r="F331" s="52"/>
      <c r="G331" s="52"/>
      <c r="H331" s="52"/>
      <c r="I331" s="55"/>
    </row>
    <row r="332" spans="1:9">
      <c r="A332" s="47"/>
      <c r="B332" s="50"/>
      <c r="C332" s="6"/>
      <c r="D332" s="7"/>
      <c r="E332" s="12"/>
      <c r="F332" s="53"/>
      <c r="G332" s="53"/>
      <c r="H332" s="53"/>
      <c r="I332" s="56"/>
    </row>
    <row r="333" spans="1:9">
      <c r="A333" s="45" t="s">
        <v>228</v>
      </c>
      <c r="B333" s="48" t="s">
        <v>229</v>
      </c>
      <c r="C333" s="3"/>
      <c r="D333" s="4"/>
      <c r="E333" s="11"/>
      <c r="F333" s="51">
        <v>1904000</v>
      </c>
      <c r="G333" s="51">
        <v>5600000</v>
      </c>
      <c r="H333" s="51">
        <v>6000000</v>
      </c>
      <c r="I333" s="54">
        <f t="shared" ref="I333" si="23">SUM(F333:H335)</f>
        <v>13504000</v>
      </c>
    </row>
    <row r="334" spans="1:9" ht="18" customHeight="1">
      <c r="A334" s="46"/>
      <c r="B334" s="49"/>
      <c r="C334" s="28"/>
      <c r="D334" s="5"/>
      <c r="E334" s="29"/>
      <c r="F334" s="52"/>
      <c r="G334" s="52"/>
      <c r="H334" s="52"/>
      <c r="I334" s="55"/>
    </row>
    <row r="335" spans="1:9">
      <c r="A335" s="47"/>
      <c r="B335" s="50"/>
      <c r="C335" s="6"/>
      <c r="D335" s="7"/>
      <c r="E335" s="12"/>
      <c r="F335" s="53"/>
      <c r="G335" s="53"/>
      <c r="H335" s="53"/>
      <c r="I335" s="56"/>
    </row>
    <row r="336" spans="1:9">
      <c r="A336" s="45" t="s">
        <v>230</v>
      </c>
      <c r="B336" s="48" t="s">
        <v>231</v>
      </c>
      <c r="C336" s="3"/>
      <c r="D336" s="4"/>
      <c r="E336" s="11"/>
      <c r="F336" s="51">
        <v>1706900</v>
      </c>
      <c r="G336" s="51">
        <v>414100</v>
      </c>
      <c r="H336" s="51">
        <v>0</v>
      </c>
      <c r="I336" s="54">
        <f t="shared" ref="I336" si="24">SUM(F336:H338)</f>
        <v>2121000</v>
      </c>
    </row>
    <row r="337" spans="1:9" ht="18" customHeight="1">
      <c r="A337" s="46"/>
      <c r="B337" s="49"/>
      <c r="C337" s="28"/>
      <c r="D337" s="5"/>
      <c r="E337" s="29"/>
      <c r="F337" s="52"/>
      <c r="G337" s="52"/>
      <c r="H337" s="52"/>
      <c r="I337" s="55"/>
    </row>
    <row r="338" spans="1:9">
      <c r="A338" s="47"/>
      <c r="B338" s="50"/>
      <c r="C338" s="6"/>
      <c r="D338" s="7"/>
      <c r="E338" s="12"/>
      <c r="F338" s="53"/>
      <c r="G338" s="53"/>
      <c r="H338" s="53"/>
      <c r="I338" s="56"/>
    </row>
    <row r="339" spans="1:9">
      <c r="A339" s="45" t="s">
        <v>232</v>
      </c>
      <c r="B339" s="48" t="s">
        <v>233</v>
      </c>
      <c r="C339" s="3"/>
      <c r="D339" s="4"/>
      <c r="E339" s="11"/>
      <c r="F339" s="51">
        <v>1515000</v>
      </c>
      <c r="G339" s="51">
        <v>0</v>
      </c>
      <c r="H339" s="51">
        <v>0</v>
      </c>
      <c r="I339" s="54">
        <f t="shared" ref="I339" si="25">SUM(F339:H341)</f>
        <v>1515000</v>
      </c>
    </row>
    <row r="340" spans="1:9" ht="18" customHeight="1">
      <c r="A340" s="46"/>
      <c r="B340" s="49"/>
      <c r="C340" s="28"/>
      <c r="D340" s="5"/>
      <c r="E340" s="29"/>
      <c r="F340" s="52"/>
      <c r="G340" s="52"/>
      <c r="H340" s="52"/>
      <c r="I340" s="55"/>
    </row>
    <row r="341" spans="1:9">
      <c r="A341" s="47"/>
      <c r="B341" s="50"/>
      <c r="C341" s="6"/>
      <c r="D341" s="7"/>
      <c r="E341" s="12"/>
      <c r="F341" s="53"/>
      <c r="G341" s="53"/>
      <c r="H341" s="53"/>
      <c r="I341" s="56"/>
    </row>
    <row r="342" spans="1:9">
      <c r="A342" s="45" t="s">
        <v>234</v>
      </c>
      <c r="B342" s="48" t="s">
        <v>235</v>
      </c>
      <c r="C342" s="3"/>
      <c r="D342" s="4"/>
      <c r="E342" s="11"/>
      <c r="F342" s="51">
        <v>432000</v>
      </c>
      <c r="G342" s="51">
        <v>1300000</v>
      </c>
      <c r="H342" s="51">
        <v>1350000</v>
      </c>
      <c r="I342" s="54">
        <f t="shared" ref="I342" si="26">SUM(F342:H344)</f>
        <v>3082000</v>
      </c>
    </row>
    <row r="343" spans="1:9" ht="18" customHeight="1">
      <c r="A343" s="46"/>
      <c r="B343" s="49"/>
      <c r="C343" s="28"/>
      <c r="D343" s="5"/>
      <c r="E343" s="29"/>
      <c r="F343" s="52"/>
      <c r="G343" s="52"/>
      <c r="H343" s="52"/>
      <c r="I343" s="55"/>
    </row>
    <row r="344" spans="1:9">
      <c r="A344" s="47"/>
      <c r="B344" s="50"/>
      <c r="C344" s="6"/>
      <c r="D344" s="7"/>
      <c r="E344" s="12"/>
      <c r="F344" s="53"/>
      <c r="G344" s="53"/>
      <c r="H344" s="53"/>
      <c r="I344" s="56"/>
    </row>
    <row r="345" spans="1:9">
      <c r="A345" s="45" t="s">
        <v>236</v>
      </c>
      <c r="B345" s="48" t="s">
        <v>237</v>
      </c>
      <c r="C345" s="3"/>
      <c r="D345" s="4"/>
      <c r="E345" s="11"/>
      <c r="F345" s="51">
        <v>603000</v>
      </c>
      <c r="G345" s="51">
        <v>1002000</v>
      </c>
      <c r="H345" s="51">
        <v>1352000</v>
      </c>
      <c r="I345" s="54">
        <f t="shared" ref="I345" si="27">SUM(F345:H347)</f>
        <v>2957000</v>
      </c>
    </row>
    <row r="346" spans="1:9" ht="18" customHeight="1">
      <c r="A346" s="46"/>
      <c r="B346" s="49"/>
      <c r="C346" s="28"/>
      <c r="D346" s="5"/>
      <c r="E346" s="29"/>
      <c r="F346" s="52"/>
      <c r="G346" s="52"/>
      <c r="H346" s="52"/>
      <c r="I346" s="55"/>
    </row>
    <row r="347" spans="1:9">
      <c r="A347" s="47"/>
      <c r="B347" s="50"/>
      <c r="C347" s="6"/>
      <c r="D347" s="7"/>
      <c r="E347" s="12"/>
      <c r="F347" s="53"/>
      <c r="G347" s="53"/>
      <c r="H347" s="53"/>
      <c r="I347" s="56"/>
    </row>
    <row r="348" spans="1:9">
      <c r="A348" s="45" t="s">
        <v>238</v>
      </c>
      <c r="B348" s="48" t="s">
        <v>239</v>
      </c>
      <c r="C348" s="3"/>
      <c r="D348" s="4"/>
      <c r="E348" s="11"/>
      <c r="F348" s="51">
        <v>550000</v>
      </c>
      <c r="G348" s="51">
        <v>1000000</v>
      </c>
      <c r="H348" s="51">
        <v>1350000</v>
      </c>
      <c r="I348" s="54">
        <f t="shared" ref="I348" si="28">SUM(F348:H350)</f>
        <v>2900000</v>
      </c>
    </row>
    <row r="349" spans="1:9" ht="18" customHeight="1">
      <c r="A349" s="46"/>
      <c r="B349" s="49"/>
      <c r="C349" s="28"/>
      <c r="D349" s="5"/>
      <c r="E349" s="29"/>
      <c r="F349" s="52"/>
      <c r="G349" s="52"/>
      <c r="H349" s="52"/>
      <c r="I349" s="55"/>
    </row>
    <row r="350" spans="1:9">
      <c r="A350" s="47"/>
      <c r="B350" s="50"/>
      <c r="C350" s="6"/>
      <c r="D350" s="7"/>
      <c r="E350" s="12"/>
      <c r="F350" s="53"/>
      <c r="G350" s="53"/>
      <c r="H350" s="53"/>
      <c r="I350" s="56"/>
    </row>
    <row r="351" spans="1:9">
      <c r="A351" s="45" t="s">
        <v>240</v>
      </c>
      <c r="B351" s="48" t="s">
        <v>241</v>
      </c>
      <c r="C351" s="3"/>
      <c r="D351" s="4"/>
      <c r="E351" s="11"/>
      <c r="F351" s="51">
        <v>170000</v>
      </c>
      <c r="G351" s="51">
        <v>1000000</v>
      </c>
      <c r="H351" s="51">
        <v>1000000</v>
      </c>
      <c r="I351" s="54">
        <f t="shared" ref="I351" si="29">SUM(F351:H353)</f>
        <v>2170000</v>
      </c>
    </row>
    <row r="352" spans="1:9" ht="18" customHeight="1">
      <c r="A352" s="46"/>
      <c r="B352" s="49"/>
      <c r="C352" s="28"/>
      <c r="D352" s="5"/>
      <c r="E352" s="29"/>
      <c r="F352" s="52"/>
      <c r="G352" s="52"/>
      <c r="H352" s="52"/>
      <c r="I352" s="55"/>
    </row>
    <row r="353" spans="1:9">
      <c r="A353" s="47"/>
      <c r="B353" s="50"/>
      <c r="C353" s="6"/>
      <c r="D353" s="7"/>
      <c r="E353" s="12"/>
      <c r="F353" s="53"/>
      <c r="G353" s="53"/>
      <c r="H353" s="53"/>
      <c r="I353" s="56"/>
    </row>
    <row r="354" spans="1:9">
      <c r="A354" s="45" t="s">
        <v>242</v>
      </c>
      <c r="B354" s="48" t="s">
        <v>243</v>
      </c>
      <c r="C354" s="3"/>
      <c r="D354" s="4"/>
      <c r="E354" s="11"/>
      <c r="F354" s="51">
        <v>600000</v>
      </c>
      <c r="G354" s="51">
        <v>1000000</v>
      </c>
      <c r="H354" s="51">
        <v>1350000</v>
      </c>
      <c r="I354" s="54">
        <f t="shared" ref="I354" si="30">SUM(F354:H356)</f>
        <v>2950000</v>
      </c>
    </row>
    <row r="355" spans="1:9" ht="18" customHeight="1">
      <c r="A355" s="46"/>
      <c r="B355" s="49"/>
      <c r="C355" s="28"/>
      <c r="D355" s="5"/>
      <c r="E355" s="29"/>
      <c r="F355" s="52"/>
      <c r="G355" s="52"/>
      <c r="H355" s="52"/>
      <c r="I355" s="55"/>
    </row>
    <row r="356" spans="1:9">
      <c r="A356" s="47"/>
      <c r="B356" s="50"/>
      <c r="C356" s="6"/>
      <c r="D356" s="7"/>
      <c r="E356" s="12"/>
      <c r="F356" s="53"/>
      <c r="G356" s="53"/>
      <c r="H356" s="53"/>
      <c r="I356" s="56"/>
    </row>
    <row r="357" spans="1:9">
      <c r="A357" s="45" t="s">
        <v>244</v>
      </c>
      <c r="B357" s="48" t="s">
        <v>245</v>
      </c>
      <c r="C357" s="3"/>
      <c r="D357" s="4"/>
      <c r="E357" s="11"/>
      <c r="F357" s="51">
        <v>800000</v>
      </c>
      <c r="G357" s="51">
        <v>1000000</v>
      </c>
      <c r="H357" s="51">
        <v>1350000</v>
      </c>
      <c r="I357" s="54">
        <f t="shared" ref="I357" si="31">SUM(F357:H359)</f>
        <v>3150000</v>
      </c>
    </row>
    <row r="358" spans="1:9" ht="18" customHeight="1">
      <c r="A358" s="46"/>
      <c r="B358" s="49"/>
      <c r="C358" s="28"/>
      <c r="D358" s="5"/>
      <c r="E358" s="29"/>
      <c r="F358" s="52"/>
      <c r="G358" s="52"/>
      <c r="H358" s="52"/>
      <c r="I358" s="55"/>
    </row>
    <row r="359" spans="1:9">
      <c r="A359" s="47"/>
      <c r="B359" s="50"/>
      <c r="C359" s="6"/>
      <c r="D359" s="7"/>
      <c r="E359" s="12"/>
      <c r="F359" s="53"/>
      <c r="G359" s="53"/>
      <c r="H359" s="53"/>
      <c r="I359" s="56"/>
    </row>
    <row r="360" spans="1:9">
      <c r="A360" s="45" t="s">
        <v>246</v>
      </c>
      <c r="B360" s="48" t="s">
        <v>247</v>
      </c>
      <c r="C360" s="3"/>
      <c r="D360" s="4"/>
      <c r="E360" s="11"/>
      <c r="F360" s="51">
        <v>200000</v>
      </c>
      <c r="G360" s="51">
        <v>250000</v>
      </c>
      <c r="H360" s="51">
        <v>250000</v>
      </c>
      <c r="I360" s="54">
        <f t="shared" ref="I360" si="32">SUM(F360:H362)</f>
        <v>700000</v>
      </c>
    </row>
    <row r="361" spans="1:9" ht="18" customHeight="1">
      <c r="A361" s="46"/>
      <c r="B361" s="49"/>
      <c r="C361" s="28"/>
      <c r="D361" s="5"/>
      <c r="E361" s="29"/>
      <c r="F361" s="52"/>
      <c r="G361" s="52"/>
      <c r="H361" s="52"/>
      <c r="I361" s="55"/>
    </row>
    <row r="362" spans="1:9">
      <c r="A362" s="47"/>
      <c r="B362" s="50"/>
      <c r="C362" s="6"/>
      <c r="D362" s="7"/>
      <c r="E362" s="12"/>
      <c r="F362" s="53"/>
      <c r="G362" s="53"/>
      <c r="H362" s="53"/>
      <c r="I362" s="56"/>
    </row>
    <row r="363" spans="1:9">
      <c r="A363" s="45" t="s">
        <v>248</v>
      </c>
      <c r="B363" s="48" t="s">
        <v>249</v>
      </c>
      <c r="C363" s="3"/>
      <c r="D363" s="4"/>
      <c r="E363" s="11"/>
      <c r="F363" s="51">
        <v>-1100000</v>
      </c>
      <c r="G363" s="51">
        <v>0</v>
      </c>
      <c r="H363" s="51">
        <v>0</v>
      </c>
      <c r="I363" s="54">
        <f t="shared" ref="I363" si="33">SUM(F363:H365)</f>
        <v>-1100000</v>
      </c>
    </row>
    <row r="364" spans="1:9" ht="18" customHeight="1">
      <c r="A364" s="46"/>
      <c r="B364" s="49"/>
      <c r="C364" s="28"/>
      <c r="D364" s="5"/>
      <c r="E364" s="29"/>
      <c r="F364" s="52"/>
      <c r="G364" s="52"/>
      <c r="H364" s="52"/>
      <c r="I364" s="55"/>
    </row>
    <row r="365" spans="1:9">
      <c r="A365" s="47"/>
      <c r="B365" s="50"/>
      <c r="C365" s="6"/>
      <c r="D365" s="7"/>
      <c r="E365" s="12"/>
      <c r="F365" s="53"/>
      <c r="G365" s="53"/>
      <c r="H365" s="53"/>
      <c r="I365" s="56"/>
    </row>
    <row r="366" spans="1:9">
      <c r="A366" s="45" t="s">
        <v>250</v>
      </c>
      <c r="B366" s="48" t="s">
        <v>251</v>
      </c>
      <c r="C366" s="3"/>
      <c r="D366" s="4"/>
      <c r="E366" s="11"/>
      <c r="F366" s="51">
        <v>150000</v>
      </c>
      <c r="G366" s="51">
        <v>0</v>
      </c>
      <c r="H366" s="51">
        <v>0</v>
      </c>
      <c r="I366" s="54">
        <f t="shared" ref="I366" si="34">SUM(F366:H368)</f>
        <v>150000</v>
      </c>
    </row>
    <row r="367" spans="1:9" ht="18" customHeight="1">
      <c r="A367" s="46"/>
      <c r="B367" s="49"/>
      <c r="C367" s="28"/>
      <c r="D367" s="5"/>
      <c r="E367" s="29"/>
      <c r="F367" s="52"/>
      <c r="G367" s="52"/>
      <c r="H367" s="52"/>
      <c r="I367" s="55"/>
    </row>
    <row r="368" spans="1:9">
      <c r="A368" s="47"/>
      <c r="B368" s="50"/>
      <c r="C368" s="6"/>
      <c r="D368" s="7"/>
      <c r="E368" s="12"/>
      <c r="F368" s="53"/>
      <c r="G368" s="53"/>
      <c r="H368" s="53"/>
      <c r="I368" s="56"/>
    </row>
    <row r="369" spans="1:9">
      <c r="A369" s="45" t="s">
        <v>252</v>
      </c>
      <c r="B369" s="48" t="s">
        <v>253</v>
      </c>
      <c r="C369" s="3"/>
      <c r="D369" s="4"/>
      <c r="E369" s="11"/>
      <c r="F369" s="51">
        <v>707000</v>
      </c>
      <c r="G369" s="51">
        <v>707000</v>
      </c>
      <c r="H369" s="51">
        <v>0</v>
      </c>
      <c r="I369" s="54">
        <f t="shared" ref="I369" si="35">SUM(F369:H371)</f>
        <v>1414000</v>
      </c>
    </row>
    <row r="370" spans="1:9" ht="18" customHeight="1">
      <c r="A370" s="46"/>
      <c r="B370" s="49"/>
      <c r="C370" s="28"/>
      <c r="D370" s="5"/>
      <c r="E370" s="29"/>
      <c r="F370" s="52"/>
      <c r="G370" s="52"/>
      <c r="H370" s="52"/>
      <c r="I370" s="55"/>
    </row>
    <row r="371" spans="1:9">
      <c r="A371" s="47"/>
      <c r="B371" s="50"/>
      <c r="C371" s="6"/>
      <c r="D371" s="7"/>
      <c r="E371" s="12"/>
      <c r="F371" s="53"/>
      <c r="G371" s="53"/>
      <c r="H371" s="53"/>
      <c r="I371" s="56"/>
    </row>
    <row r="372" spans="1:9">
      <c r="A372" s="45" t="s">
        <v>254</v>
      </c>
      <c r="B372" s="48" t="s">
        <v>255</v>
      </c>
      <c r="C372" s="3"/>
      <c r="D372" s="4"/>
      <c r="E372" s="11"/>
      <c r="F372" s="51">
        <v>757500</v>
      </c>
      <c r="G372" s="51">
        <v>750000</v>
      </c>
      <c r="H372" s="51">
        <v>0</v>
      </c>
      <c r="I372" s="54">
        <f t="shared" ref="I372" si="36">SUM(F372:H374)</f>
        <v>1507500</v>
      </c>
    </row>
    <row r="373" spans="1:9" ht="18" customHeight="1">
      <c r="A373" s="46"/>
      <c r="B373" s="49"/>
      <c r="C373" s="28"/>
      <c r="D373" s="5"/>
      <c r="E373" s="29"/>
      <c r="F373" s="52"/>
      <c r="G373" s="52"/>
      <c r="H373" s="52"/>
      <c r="I373" s="55"/>
    </row>
    <row r="374" spans="1:9">
      <c r="A374" s="47"/>
      <c r="B374" s="50"/>
      <c r="C374" s="6"/>
      <c r="D374" s="7"/>
      <c r="E374" s="12"/>
      <c r="F374" s="53"/>
      <c r="G374" s="53"/>
      <c r="H374" s="53"/>
      <c r="I374" s="56"/>
    </row>
    <row r="375" spans="1:9">
      <c r="A375" s="45" t="s">
        <v>256</v>
      </c>
      <c r="B375" s="48" t="s">
        <v>257</v>
      </c>
      <c r="C375" s="3"/>
      <c r="D375" s="4"/>
      <c r="E375" s="11"/>
      <c r="F375" s="51">
        <v>3275000</v>
      </c>
      <c r="G375" s="51">
        <v>12000000</v>
      </c>
      <c r="H375" s="51">
        <v>12000000</v>
      </c>
      <c r="I375" s="54">
        <f>SUM(F375:H377)</f>
        <v>27275000</v>
      </c>
    </row>
    <row r="376" spans="1:9" ht="18" customHeight="1">
      <c r="A376" s="46"/>
      <c r="B376" s="49"/>
      <c r="C376" s="28"/>
      <c r="D376" s="5"/>
      <c r="E376" s="29"/>
      <c r="F376" s="52"/>
      <c r="G376" s="52"/>
      <c r="H376" s="52"/>
      <c r="I376" s="55"/>
    </row>
    <row r="377" spans="1:9">
      <c r="A377" s="47"/>
      <c r="B377" s="50"/>
      <c r="C377" s="6"/>
      <c r="D377" s="7"/>
      <c r="E377" s="12"/>
      <c r="F377" s="53"/>
      <c r="G377" s="53"/>
      <c r="H377" s="53"/>
      <c r="I377" s="56"/>
    </row>
    <row r="378" spans="1:9" ht="18" customHeight="1">
      <c r="A378" s="58" t="s">
        <v>258</v>
      </c>
      <c r="B378" s="59"/>
      <c r="C378" s="60"/>
      <c r="D378" s="61"/>
      <c r="E378" s="24"/>
      <c r="F378" s="21">
        <f>SUM(F303:F375)</f>
        <v>53853588</v>
      </c>
      <c r="G378" s="21">
        <f t="shared" ref="G378:I378" si="37">SUM(G303:G375)</f>
        <v>55036530</v>
      </c>
      <c r="H378" s="21">
        <f t="shared" si="37"/>
        <v>55010000</v>
      </c>
      <c r="I378" s="30">
        <f t="shared" si="37"/>
        <v>163900118</v>
      </c>
    </row>
    <row r="379" spans="1:9" ht="6.75" customHeight="1">
      <c r="A379" s="62" t="s">
        <v>170</v>
      </c>
      <c r="B379" s="59"/>
      <c r="C379" s="59"/>
      <c r="D379" s="59"/>
      <c r="E379" s="59"/>
      <c r="F379" s="59"/>
      <c r="G379" s="59"/>
      <c r="H379" s="59"/>
      <c r="I379" s="63"/>
    </row>
    <row r="380" spans="1:9" ht="18" customHeight="1" thickBot="1">
      <c r="A380" s="64" t="s">
        <v>259</v>
      </c>
      <c r="B380" s="65"/>
      <c r="C380" s="65"/>
      <c r="D380" s="65"/>
      <c r="E380" s="65"/>
      <c r="F380" s="65"/>
      <c r="G380" s="65"/>
      <c r="H380" s="65"/>
      <c r="I380" s="66"/>
    </row>
    <row r="381" spans="1:9" ht="26.25" thickTop="1">
      <c r="A381" s="2" t="s">
        <v>172</v>
      </c>
      <c r="B381" s="31" t="s">
        <v>173</v>
      </c>
      <c r="C381" s="67"/>
      <c r="D381" s="67"/>
      <c r="E381" s="25"/>
      <c r="F381" s="35" t="s">
        <v>5</v>
      </c>
      <c r="G381" s="35" t="s">
        <v>6</v>
      </c>
      <c r="H381" s="35" t="s">
        <v>174</v>
      </c>
      <c r="I381" s="37" t="s">
        <v>175</v>
      </c>
    </row>
    <row r="382" spans="1:9">
      <c r="A382" s="45" t="s">
        <v>260</v>
      </c>
      <c r="B382" s="48" t="s">
        <v>261</v>
      </c>
      <c r="C382" s="3"/>
      <c r="D382" s="4"/>
      <c r="E382" s="11"/>
      <c r="F382" s="51">
        <v>2922402</v>
      </c>
      <c r="G382" s="51">
        <v>3068522</v>
      </c>
      <c r="H382" s="51">
        <v>3221948</v>
      </c>
      <c r="I382" s="54">
        <f>SUM(F382:H384)</f>
        <v>9212872</v>
      </c>
    </row>
    <row r="383" spans="1:9" ht="18" customHeight="1">
      <c r="A383" s="46"/>
      <c r="B383" s="49"/>
      <c r="C383" s="28"/>
      <c r="D383" s="5"/>
      <c r="E383" s="29"/>
      <c r="F383" s="52"/>
      <c r="G383" s="52"/>
      <c r="H383" s="52"/>
      <c r="I383" s="55"/>
    </row>
    <row r="384" spans="1:9">
      <c r="A384" s="47"/>
      <c r="B384" s="50"/>
      <c r="C384" s="6"/>
      <c r="D384" s="7"/>
      <c r="E384" s="12"/>
      <c r="F384" s="53"/>
      <c r="G384" s="53"/>
      <c r="H384" s="53"/>
      <c r="I384" s="56"/>
    </row>
    <row r="385" spans="1:9">
      <c r="A385" s="45" t="s">
        <v>262</v>
      </c>
      <c r="B385" s="48" t="s">
        <v>263</v>
      </c>
      <c r="C385" s="3"/>
      <c r="D385" s="4"/>
      <c r="E385" s="11"/>
      <c r="F385" s="51">
        <v>49122142</v>
      </c>
      <c r="G385" s="51">
        <v>51578249</v>
      </c>
      <c r="H385" s="51">
        <v>54157162</v>
      </c>
      <c r="I385" s="54">
        <f>SUM(F385:H387)</f>
        <v>154857553</v>
      </c>
    </row>
    <row r="386" spans="1:9" ht="18" customHeight="1">
      <c r="A386" s="46"/>
      <c r="B386" s="49"/>
      <c r="C386" s="28"/>
      <c r="D386" s="5"/>
      <c r="E386" s="29"/>
      <c r="F386" s="52"/>
      <c r="G386" s="52"/>
      <c r="H386" s="52"/>
      <c r="I386" s="55"/>
    </row>
    <row r="387" spans="1:9">
      <c r="A387" s="47"/>
      <c r="B387" s="50"/>
      <c r="C387" s="6"/>
      <c r="D387" s="7"/>
      <c r="E387" s="12"/>
      <c r="F387" s="53"/>
      <c r="G387" s="53"/>
      <c r="H387" s="53"/>
      <c r="I387" s="56"/>
    </row>
    <row r="388" spans="1:9" ht="18" customHeight="1">
      <c r="A388" s="58" t="s">
        <v>264</v>
      </c>
      <c r="B388" s="59"/>
      <c r="C388" s="60"/>
      <c r="D388" s="61"/>
      <c r="E388" s="24"/>
      <c r="F388" s="21">
        <f>SUM(F382:F387)</f>
        <v>52044544</v>
      </c>
      <c r="G388" s="21">
        <f t="shared" ref="G388:I388" si="38">SUM(G382:G387)</f>
        <v>54646771</v>
      </c>
      <c r="H388" s="21">
        <f t="shared" si="38"/>
        <v>57379110</v>
      </c>
      <c r="I388" s="30">
        <f t="shared" si="38"/>
        <v>164070425</v>
      </c>
    </row>
    <row r="389" spans="1:9" ht="6.75" customHeight="1">
      <c r="A389" s="62" t="s">
        <v>170</v>
      </c>
      <c r="B389" s="59"/>
      <c r="C389" s="59"/>
      <c r="D389" s="59"/>
      <c r="E389" s="59"/>
      <c r="F389" s="59"/>
      <c r="G389" s="59"/>
      <c r="H389" s="59"/>
      <c r="I389" s="63"/>
    </row>
    <row r="390" spans="1:9" ht="18" customHeight="1" thickBot="1">
      <c r="A390" s="64" t="s">
        <v>265</v>
      </c>
      <c r="B390" s="65"/>
      <c r="C390" s="65"/>
      <c r="D390" s="65"/>
      <c r="E390" s="65"/>
      <c r="F390" s="65"/>
      <c r="G390" s="65"/>
      <c r="H390" s="65"/>
      <c r="I390" s="66"/>
    </row>
    <row r="391" spans="1:9" ht="26.25" thickTop="1">
      <c r="A391" s="2" t="s">
        <v>172</v>
      </c>
      <c r="B391" s="31" t="s">
        <v>173</v>
      </c>
      <c r="C391" s="67"/>
      <c r="D391" s="67"/>
      <c r="E391" s="25"/>
      <c r="F391" s="35" t="s">
        <v>5</v>
      </c>
      <c r="G391" s="35" t="s">
        <v>6</v>
      </c>
      <c r="H391" s="35" t="s">
        <v>174</v>
      </c>
      <c r="I391" s="37" t="s">
        <v>175</v>
      </c>
    </row>
    <row r="392" spans="1:9">
      <c r="A392" s="45" t="s">
        <v>266</v>
      </c>
      <c r="B392" s="48" t="s">
        <v>267</v>
      </c>
      <c r="C392" s="3"/>
      <c r="D392" s="4"/>
      <c r="E392" s="11"/>
      <c r="F392" s="51">
        <v>250000</v>
      </c>
      <c r="G392" s="51">
        <v>2000000</v>
      </c>
      <c r="H392" s="51">
        <v>2000000</v>
      </c>
      <c r="I392" s="54">
        <f>SUM(F392:H394)</f>
        <v>4250000</v>
      </c>
    </row>
    <row r="393" spans="1:9" ht="18" customHeight="1">
      <c r="A393" s="46"/>
      <c r="B393" s="49"/>
      <c r="C393" s="28"/>
      <c r="D393" s="5"/>
      <c r="E393" s="29"/>
      <c r="F393" s="52"/>
      <c r="G393" s="52"/>
      <c r="H393" s="52"/>
      <c r="I393" s="55"/>
    </row>
    <row r="394" spans="1:9">
      <c r="A394" s="47"/>
      <c r="B394" s="50"/>
      <c r="C394" s="6"/>
      <c r="D394" s="7"/>
      <c r="E394" s="12"/>
      <c r="F394" s="53"/>
      <c r="G394" s="53"/>
      <c r="H394" s="53"/>
      <c r="I394" s="56"/>
    </row>
    <row r="395" spans="1:9">
      <c r="A395" s="45" t="s">
        <v>268</v>
      </c>
      <c r="B395" s="48" t="s">
        <v>269</v>
      </c>
      <c r="C395" s="3"/>
      <c r="D395" s="4"/>
      <c r="E395" s="11"/>
      <c r="F395" s="51">
        <v>-266868</v>
      </c>
      <c r="G395" s="51">
        <v>0</v>
      </c>
      <c r="H395" s="51">
        <v>0</v>
      </c>
      <c r="I395" s="54">
        <f t="shared" ref="I395" si="39">SUM(F395:H397)</f>
        <v>-266868</v>
      </c>
    </row>
    <row r="396" spans="1:9" ht="18" customHeight="1">
      <c r="A396" s="46"/>
      <c r="B396" s="49"/>
      <c r="C396" s="28"/>
      <c r="D396" s="5"/>
      <c r="E396" s="29"/>
      <c r="F396" s="52"/>
      <c r="G396" s="52"/>
      <c r="H396" s="52"/>
      <c r="I396" s="55"/>
    </row>
    <row r="397" spans="1:9">
      <c r="A397" s="47"/>
      <c r="B397" s="50"/>
      <c r="C397" s="6"/>
      <c r="D397" s="7"/>
      <c r="E397" s="12"/>
      <c r="F397" s="53"/>
      <c r="G397" s="53"/>
      <c r="H397" s="53"/>
      <c r="I397" s="56"/>
    </row>
    <row r="398" spans="1:9">
      <c r="A398" s="45" t="s">
        <v>270</v>
      </c>
      <c r="B398" s="48" t="s">
        <v>271</v>
      </c>
      <c r="C398" s="3"/>
      <c r="D398" s="4"/>
      <c r="E398" s="11"/>
      <c r="F398" s="51">
        <v>-150000</v>
      </c>
      <c r="G398" s="51">
        <v>0</v>
      </c>
      <c r="H398" s="51">
        <v>0</v>
      </c>
      <c r="I398" s="54">
        <f t="shared" ref="I398" si="40">SUM(F398:H400)</f>
        <v>-150000</v>
      </c>
    </row>
    <row r="399" spans="1:9" ht="18" customHeight="1">
      <c r="A399" s="46"/>
      <c r="B399" s="49"/>
      <c r="C399" s="28"/>
      <c r="D399" s="5"/>
      <c r="E399" s="29"/>
      <c r="F399" s="52"/>
      <c r="G399" s="52"/>
      <c r="H399" s="52"/>
      <c r="I399" s="55"/>
    </row>
    <row r="400" spans="1:9">
      <c r="A400" s="47"/>
      <c r="B400" s="50"/>
      <c r="C400" s="6"/>
      <c r="D400" s="7"/>
      <c r="E400" s="12"/>
      <c r="F400" s="53"/>
      <c r="G400" s="53"/>
      <c r="H400" s="53"/>
      <c r="I400" s="56"/>
    </row>
    <row r="401" spans="1:9">
      <c r="A401" s="45" t="s">
        <v>272</v>
      </c>
      <c r="B401" s="48" t="s">
        <v>273</v>
      </c>
      <c r="C401" s="3"/>
      <c r="D401" s="4"/>
      <c r="E401" s="11"/>
      <c r="F401" s="51">
        <v>2850000</v>
      </c>
      <c r="G401" s="51">
        <v>2000000</v>
      </c>
      <c r="H401" s="51">
        <v>2000000</v>
      </c>
      <c r="I401" s="54">
        <f t="shared" ref="I401" si="41">SUM(F401:H403)</f>
        <v>6850000</v>
      </c>
    </row>
    <row r="402" spans="1:9" ht="18" customHeight="1">
      <c r="A402" s="46"/>
      <c r="B402" s="49"/>
      <c r="C402" s="28"/>
      <c r="D402" s="5"/>
      <c r="E402" s="29"/>
      <c r="F402" s="52"/>
      <c r="G402" s="52"/>
      <c r="H402" s="52"/>
      <c r="I402" s="55"/>
    </row>
    <row r="403" spans="1:9">
      <c r="A403" s="47"/>
      <c r="B403" s="50"/>
      <c r="C403" s="6"/>
      <c r="D403" s="7"/>
      <c r="E403" s="12"/>
      <c r="F403" s="53"/>
      <c r="G403" s="53"/>
      <c r="H403" s="53"/>
      <c r="I403" s="56"/>
    </row>
    <row r="404" spans="1:9">
      <c r="A404" s="45" t="s">
        <v>274</v>
      </c>
      <c r="B404" s="48" t="s">
        <v>275</v>
      </c>
      <c r="C404" s="3"/>
      <c r="D404" s="4"/>
      <c r="E404" s="11"/>
      <c r="F404" s="51">
        <v>2500000</v>
      </c>
      <c r="G404" s="51">
        <v>1000000</v>
      </c>
      <c r="H404" s="51">
        <v>1000000</v>
      </c>
      <c r="I404" s="54">
        <f t="shared" ref="I404" si="42">SUM(F404:H406)</f>
        <v>4500000</v>
      </c>
    </row>
    <row r="405" spans="1:9" ht="18" customHeight="1">
      <c r="A405" s="46"/>
      <c r="B405" s="49"/>
      <c r="C405" s="28"/>
      <c r="D405" s="5"/>
      <c r="E405" s="29"/>
      <c r="F405" s="52"/>
      <c r="G405" s="52"/>
      <c r="H405" s="52"/>
      <c r="I405" s="55"/>
    </row>
    <row r="406" spans="1:9">
      <c r="A406" s="47"/>
      <c r="B406" s="50"/>
      <c r="C406" s="6"/>
      <c r="D406" s="7"/>
      <c r="E406" s="12"/>
      <c r="F406" s="53"/>
      <c r="G406" s="53"/>
      <c r="H406" s="53"/>
      <c r="I406" s="56"/>
    </row>
    <row r="407" spans="1:9">
      <c r="A407" s="45" t="s">
        <v>276</v>
      </c>
      <c r="B407" s="48" t="s">
        <v>277</v>
      </c>
      <c r="C407" s="3"/>
      <c r="D407" s="4"/>
      <c r="E407" s="11"/>
      <c r="F407" s="51">
        <v>-95975</v>
      </c>
      <c r="G407" s="51">
        <v>0</v>
      </c>
      <c r="H407" s="51">
        <v>0</v>
      </c>
      <c r="I407" s="54">
        <f t="shared" ref="I407" si="43">SUM(F407:H409)</f>
        <v>-95975</v>
      </c>
    </row>
    <row r="408" spans="1:9" ht="18" customHeight="1">
      <c r="A408" s="46"/>
      <c r="B408" s="49"/>
      <c r="C408" s="28"/>
      <c r="D408" s="5"/>
      <c r="E408" s="29"/>
      <c r="F408" s="52"/>
      <c r="G408" s="52"/>
      <c r="H408" s="52"/>
      <c r="I408" s="55"/>
    </row>
    <row r="409" spans="1:9">
      <c r="A409" s="47"/>
      <c r="B409" s="50"/>
      <c r="C409" s="6"/>
      <c r="D409" s="7"/>
      <c r="E409" s="12"/>
      <c r="F409" s="53"/>
      <c r="G409" s="53"/>
      <c r="H409" s="53"/>
      <c r="I409" s="56"/>
    </row>
    <row r="410" spans="1:9">
      <c r="A410" s="45" t="s">
        <v>278</v>
      </c>
      <c r="B410" s="48" t="s">
        <v>279</v>
      </c>
      <c r="C410" s="3"/>
      <c r="D410" s="4"/>
      <c r="E410" s="11"/>
      <c r="F410" s="51">
        <v>79762</v>
      </c>
      <c r="G410" s="51">
        <v>15000</v>
      </c>
      <c r="H410" s="51">
        <v>15000</v>
      </c>
      <c r="I410" s="54">
        <f t="shared" ref="I410" si="44">SUM(F410:H412)</f>
        <v>109762</v>
      </c>
    </row>
    <row r="411" spans="1:9" ht="18" customHeight="1">
      <c r="A411" s="46"/>
      <c r="B411" s="49"/>
      <c r="C411" s="28"/>
      <c r="D411" s="5"/>
      <c r="E411" s="29"/>
      <c r="F411" s="52"/>
      <c r="G411" s="52"/>
      <c r="H411" s="52"/>
      <c r="I411" s="55"/>
    </row>
    <row r="412" spans="1:9">
      <c r="A412" s="47"/>
      <c r="B412" s="50"/>
      <c r="C412" s="6"/>
      <c r="D412" s="7"/>
      <c r="E412" s="12"/>
      <c r="F412" s="53"/>
      <c r="G412" s="53"/>
      <c r="H412" s="53"/>
      <c r="I412" s="56"/>
    </row>
    <row r="413" spans="1:9">
      <c r="A413" s="45" t="s">
        <v>280</v>
      </c>
      <c r="B413" s="48" t="s">
        <v>281</v>
      </c>
      <c r="C413" s="3"/>
      <c r="D413" s="4"/>
      <c r="E413" s="11"/>
      <c r="F413" s="51">
        <v>-2630000</v>
      </c>
      <c r="G413" s="51">
        <v>0</v>
      </c>
      <c r="H413" s="51">
        <v>0</v>
      </c>
      <c r="I413" s="54">
        <f t="shared" ref="I413" si="45">SUM(F413:H415)</f>
        <v>-2630000</v>
      </c>
    </row>
    <row r="414" spans="1:9" ht="18" customHeight="1">
      <c r="A414" s="46"/>
      <c r="B414" s="49"/>
      <c r="C414" s="28"/>
      <c r="D414" s="5"/>
      <c r="E414" s="29"/>
      <c r="F414" s="52"/>
      <c r="G414" s="52"/>
      <c r="H414" s="52"/>
      <c r="I414" s="55"/>
    </row>
    <row r="415" spans="1:9">
      <c r="A415" s="47"/>
      <c r="B415" s="50"/>
      <c r="C415" s="6"/>
      <c r="D415" s="7"/>
      <c r="E415" s="12"/>
      <c r="F415" s="53"/>
      <c r="G415" s="53"/>
      <c r="H415" s="53"/>
      <c r="I415" s="56"/>
    </row>
    <row r="416" spans="1:9">
      <c r="A416" s="45" t="s">
        <v>282</v>
      </c>
      <c r="B416" s="48" t="s">
        <v>283</v>
      </c>
      <c r="C416" s="3"/>
      <c r="D416" s="4"/>
      <c r="E416" s="11"/>
      <c r="F416" s="51">
        <v>-574954</v>
      </c>
      <c r="G416" s="51">
        <v>0</v>
      </c>
      <c r="H416" s="51">
        <v>0</v>
      </c>
      <c r="I416" s="54">
        <f t="shared" ref="I416" si="46">SUM(F416:H418)</f>
        <v>-574954</v>
      </c>
    </row>
    <row r="417" spans="1:9" ht="18" customHeight="1">
      <c r="A417" s="46"/>
      <c r="B417" s="49"/>
      <c r="C417" s="28"/>
      <c r="D417" s="5"/>
      <c r="E417" s="29"/>
      <c r="F417" s="52"/>
      <c r="G417" s="52"/>
      <c r="H417" s="52"/>
      <c r="I417" s="55"/>
    </row>
    <row r="418" spans="1:9">
      <c r="A418" s="47"/>
      <c r="B418" s="50"/>
      <c r="C418" s="6"/>
      <c r="D418" s="7"/>
      <c r="E418" s="12"/>
      <c r="F418" s="53"/>
      <c r="G418" s="53"/>
      <c r="H418" s="53"/>
      <c r="I418" s="56"/>
    </row>
    <row r="419" spans="1:9">
      <c r="A419" s="45" t="s">
        <v>284</v>
      </c>
      <c r="B419" s="48" t="s">
        <v>285</v>
      </c>
      <c r="C419" s="3"/>
      <c r="D419" s="4"/>
      <c r="E419" s="11"/>
      <c r="F419" s="51">
        <v>-483771</v>
      </c>
      <c r="G419" s="51">
        <v>0</v>
      </c>
      <c r="H419" s="51">
        <v>0</v>
      </c>
      <c r="I419" s="54">
        <f t="shared" ref="I419" si="47">SUM(F419:H421)</f>
        <v>-483771</v>
      </c>
    </row>
    <row r="420" spans="1:9" ht="18" customHeight="1">
      <c r="A420" s="46"/>
      <c r="B420" s="49"/>
      <c r="C420" s="28"/>
      <c r="D420" s="5"/>
      <c r="E420" s="29"/>
      <c r="F420" s="52"/>
      <c r="G420" s="52"/>
      <c r="H420" s="52"/>
      <c r="I420" s="55"/>
    </row>
    <row r="421" spans="1:9">
      <c r="A421" s="47"/>
      <c r="B421" s="50"/>
      <c r="C421" s="6"/>
      <c r="D421" s="7"/>
      <c r="E421" s="12"/>
      <c r="F421" s="53"/>
      <c r="G421" s="53"/>
      <c r="H421" s="53"/>
      <c r="I421" s="56"/>
    </row>
    <row r="422" spans="1:9">
      <c r="A422" s="45" t="s">
        <v>286</v>
      </c>
      <c r="B422" s="48" t="s">
        <v>287</v>
      </c>
      <c r="C422" s="3"/>
      <c r="D422" s="4"/>
      <c r="E422" s="11"/>
      <c r="F422" s="51">
        <v>-361659</v>
      </c>
      <c r="G422" s="51">
        <v>0</v>
      </c>
      <c r="H422" s="51">
        <v>0</v>
      </c>
      <c r="I422" s="54">
        <f t="shared" ref="I422" si="48">SUM(F422:H424)</f>
        <v>-361659</v>
      </c>
    </row>
    <row r="423" spans="1:9" ht="18" customHeight="1">
      <c r="A423" s="46"/>
      <c r="B423" s="49"/>
      <c r="C423" s="28"/>
      <c r="D423" s="5"/>
      <c r="E423" s="29"/>
      <c r="F423" s="52"/>
      <c r="G423" s="52"/>
      <c r="H423" s="52"/>
      <c r="I423" s="55"/>
    </row>
    <row r="424" spans="1:9">
      <c r="A424" s="47"/>
      <c r="B424" s="50"/>
      <c r="C424" s="6"/>
      <c r="D424" s="7"/>
      <c r="E424" s="12"/>
      <c r="F424" s="53"/>
      <c r="G424" s="53"/>
      <c r="H424" s="53"/>
      <c r="I424" s="56"/>
    </row>
    <row r="425" spans="1:9">
      <c r="A425" s="45" t="s">
        <v>288</v>
      </c>
      <c r="B425" s="48" t="s">
        <v>289</v>
      </c>
      <c r="C425" s="3"/>
      <c r="D425" s="4"/>
      <c r="E425" s="11"/>
      <c r="F425" s="51">
        <v>4377622</v>
      </c>
      <c r="G425" s="51">
        <v>0</v>
      </c>
      <c r="H425" s="51">
        <v>0</v>
      </c>
      <c r="I425" s="54">
        <f t="shared" ref="I425" si="49">SUM(F425:H427)</f>
        <v>4377622</v>
      </c>
    </row>
    <row r="426" spans="1:9" ht="18" customHeight="1">
      <c r="A426" s="46"/>
      <c r="B426" s="49"/>
      <c r="C426" s="28"/>
      <c r="D426" s="5"/>
      <c r="E426" s="29"/>
      <c r="F426" s="52"/>
      <c r="G426" s="52"/>
      <c r="H426" s="52"/>
      <c r="I426" s="55"/>
    </row>
    <row r="427" spans="1:9">
      <c r="A427" s="47"/>
      <c r="B427" s="50"/>
      <c r="C427" s="6"/>
      <c r="D427" s="7"/>
      <c r="E427" s="12"/>
      <c r="F427" s="53"/>
      <c r="G427" s="53"/>
      <c r="H427" s="53"/>
      <c r="I427" s="56"/>
    </row>
    <row r="428" spans="1:9">
      <c r="A428" s="45" t="s">
        <v>290</v>
      </c>
      <c r="B428" s="48" t="s">
        <v>291</v>
      </c>
      <c r="C428" s="3"/>
      <c r="D428" s="4"/>
      <c r="E428" s="11"/>
      <c r="F428" s="51">
        <v>-227316</v>
      </c>
      <c r="G428" s="51">
        <v>0</v>
      </c>
      <c r="H428" s="51">
        <v>0</v>
      </c>
      <c r="I428" s="54">
        <f t="shared" ref="I428" si="50">SUM(F428:H430)</f>
        <v>-227316</v>
      </c>
    </row>
    <row r="429" spans="1:9" ht="18" customHeight="1">
      <c r="A429" s="46"/>
      <c r="B429" s="49"/>
      <c r="C429" s="28"/>
      <c r="D429" s="5"/>
      <c r="E429" s="29"/>
      <c r="F429" s="52"/>
      <c r="G429" s="52"/>
      <c r="H429" s="52"/>
      <c r="I429" s="55"/>
    </row>
    <row r="430" spans="1:9">
      <c r="A430" s="47"/>
      <c r="B430" s="50"/>
      <c r="C430" s="6"/>
      <c r="D430" s="7"/>
      <c r="E430" s="12"/>
      <c r="F430" s="53"/>
      <c r="G430" s="53"/>
      <c r="H430" s="53"/>
      <c r="I430" s="56"/>
    </row>
    <row r="431" spans="1:9">
      <c r="A431" s="45" t="s">
        <v>292</v>
      </c>
      <c r="B431" s="48" t="s">
        <v>293</v>
      </c>
      <c r="C431" s="3"/>
      <c r="D431" s="4"/>
      <c r="E431" s="11"/>
      <c r="F431" s="51">
        <v>3000000</v>
      </c>
      <c r="G431" s="51">
        <v>0</v>
      </c>
      <c r="H431" s="51">
        <v>0</v>
      </c>
      <c r="I431" s="54">
        <f t="shared" ref="I431" si="51">SUM(F431:H433)</f>
        <v>3000000</v>
      </c>
    </row>
    <row r="432" spans="1:9" ht="18" customHeight="1">
      <c r="A432" s="46"/>
      <c r="B432" s="49"/>
      <c r="C432" s="28"/>
      <c r="D432" s="5"/>
      <c r="E432" s="29"/>
      <c r="F432" s="52"/>
      <c r="G432" s="52"/>
      <c r="H432" s="52"/>
      <c r="I432" s="55"/>
    </row>
    <row r="433" spans="1:9">
      <c r="A433" s="47"/>
      <c r="B433" s="50"/>
      <c r="C433" s="6"/>
      <c r="D433" s="7"/>
      <c r="E433" s="12"/>
      <c r="F433" s="53"/>
      <c r="G433" s="53"/>
      <c r="H433" s="53"/>
      <c r="I433" s="56"/>
    </row>
    <row r="434" spans="1:9">
      <c r="A434" s="45" t="s">
        <v>294</v>
      </c>
      <c r="B434" s="48" t="s">
        <v>295</v>
      </c>
      <c r="C434" s="3"/>
      <c r="D434" s="4"/>
      <c r="E434" s="11"/>
      <c r="F434" s="51">
        <v>-500000</v>
      </c>
      <c r="G434" s="51">
        <v>0</v>
      </c>
      <c r="H434" s="51">
        <v>0</v>
      </c>
      <c r="I434" s="54">
        <f t="shared" ref="I434" si="52">SUM(F434:H436)</f>
        <v>-500000</v>
      </c>
    </row>
    <row r="435" spans="1:9" ht="18" customHeight="1">
      <c r="A435" s="46"/>
      <c r="B435" s="49"/>
      <c r="C435" s="28"/>
      <c r="D435" s="5"/>
      <c r="E435" s="29"/>
      <c r="F435" s="52"/>
      <c r="G435" s="52"/>
      <c r="H435" s="52"/>
      <c r="I435" s="55"/>
    </row>
    <row r="436" spans="1:9">
      <c r="A436" s="47"/>
      <c r="B436" s="50"/>
      <c r="C436" s="6"/>
      <c r="D436" s="7"/>
      <c r="E436" s="12"/>
      <c r="F436" s="53"/>
      <c r="G436" s="53"/>
      <c r="H436" s="53"/>
      <c r="I436" s="56"/>
    </row>
    <row r="437" spans="1:9">
      <c r="A437" s="45" t="s">
        <v>296</v>
      </c>
      <c r="B437" s="48" t="s">
        <v>297</v>
      </c>
      <c r="C437" s="3"/>
      <c r="D437" s="4"/>
      <c r="E437" s="11"/>
      <c r="F437" s="51">
        <v>1000000</v>
      </c>
      <c r="G437" s="51">
        <v>1000000</v>
      </c>
      <c r="H437" s="51">
        <v>1000000</v>
      </c>
      <c r="I437" s="54">
        <f t="shared" ref="I437" si="53">SUM(F437:H439)</f>
        <v>3000000</v>
      </c>
    </row>
    <row r="438" spans="1:9" ht="18" customHeight="1">
      <c r="A438" s="46"/>
      <c r="B438" s="49"/>
      <c r="C438" s="28"/>
      <c r="D438" s="5"/>
      <c r="E438" s="29"/>
      <c r="F438" s="52"/>
      <c r="G438" s="52"/>
      <c r="H438" s="52"/>
      <c r="I438" s="55"/>
    </row>
    <row r="439" spans="1:9">
      <c r="A439" s="47"/>
      <c r="B439" s="50"/>
      <c r="C439" s="6"/>
      <c r="D439" s="7"/>
      <c r="E439" s="12"/>
      <c r="F439" s="53"/>
      <c r="G439" s="53"/>
      <c r="H439" s="53"/>
      <c r="I439" s="56"/>
    </row>
    <row r="440" spans="1:9">
      <c r="A440" s="45" t="s">
        <v>298</v>
      </c>
      <c r="B440" s="48" t="s">
        <v>299</v>
      </c>
      <c r="C440" s="3"/>
      <c r="D440" s="4"/>
      <c r="E440" s="11"/>
      <c r="F440" s="51">
        <v>3000000</v>
      </c>
      <c r="G440" s="51">
        <v>2000000</v>
      </c>
      <c r="H440" s="51">
        <v>2000000</v>
      </c>
      <c r="I440" s="54">
        <f t="shared" ref="I440" si="54">SUM(F440:H442)</f>
        <v>7000000</v>
      </c>
    </row>
    <row r="441" spans="1:9" ht="18" customHeight="1">
      <c r="A441" s="46"/>
      <c r="B441" s="49"/>
      <c r="C441" s="28"/>
      <c r="D441" s="5"/>
      <c r="E441" s="29"/>
      <c r="F441" s="52"/>
      <c r="G441" s="52"/>
      <c r="H441" s="52"/>
      <c r="I441" s="55"/>
    </row>
    <row r="442" spans="1:9">
      <c r="A442" s="47"/>
      <c r="B442" s="50"/>
      <c r="C442" s="6"/>
      <c r="D442" s="7"/>
      <c r="E442" s="12"/>
      <c r="F442" s="53"/>
      <c r="G442" s="53"/>
      <c r="H442" s="53"/>
      <c r="I442" s="56"/>
    </row>
    <row r="443" spans="1:9">
      <c r="A443" s="45" t="s">
        <v>300</v>
      </c>
      <c r="B443" s="48" t="s">
        <v>301</v>
      </c>
      <c r="C443" s="3"/>
      <c r="D443" s="4"/>
      <c r="E443" s="11"/>
      <c r="F443" s="51">
        <v>1500000</v>
      </c>
      <c r="G443" s="51">
        <v>0</v>
      </c>
      <c r="H443" s="51">
        <v>0</v>
      </c>
      <c r="I443" s="54">
        <f t="shared" ref="I443" si="55">SUM(F443:H445)</f>
        <v>1500000</v>
      </c>
    </row>
    <row r="444" spans="1:9" ht="18" customHeight="1">
      <c r="A444" s="46"/>
      <c r="B444" s="49"/>
      <c r="C444" s="28"/>
      <c r="D444" s="5"/>
      <c r="E444" s="29"/>
      <c r="F444" s="52"/>
      <c r="G444" s="52"/>
      <c r="H444" s="52"/>
      <c r="I444" s="55"/>
    </row>
    <row r="445" spans="1:9">
      <c r="A445" s="47"/>
      <c r="B445" s="50"/>
      <c r="C445" s="6"/>
      <c r="D445" s="7"/>
      <c r="E445" s="12"/>
      <c r="F445" s="53"/>
      <c r="G445" s="53"/>
      <c r="H445" s="53"/>
      <c r="I445" s="56"/>
    </row>
    <row r="446" spans="1:9">
      <c r="A446" s="45" t="s">
        <v>302</v>
      </c>
      <c r="B446" s="48" t="s">
        <v>303</v>
      </c>
      <c r="C446" s="3"/>
      <c r="D446" s="4"/>
      <c r="E446" s="11"/>
      <c r="F446" s="51">
        <v>1250000</v>
      </c>
      <c r="G446" s="51">
        <v>0</v>
      </c>
      <c r="H446" s="51">
        <v>0</v>
      </c>
      <c r="I446" s="54">
        <f t="shared" ref="I446" si="56">SUM(F446:H448)</f>
        <v>1250000</v>
      </c>
    </row>
    <row r="447" spans="1:9" ht="18" customHeight="1">
      <c r="A447" s="46"/>
      <c r="B447" s="49"/>
      <c r="C447" s="28"/>
      <c r="D447" s="5"/>
      <c r="E447" s="29"/>
      <c r="F447" s="52"/>
      <c r="G447" s="52"/>
      <c r="H447" s="52"/>
      <c r="I447" s="55"/>
    </row>
    <row r="448" spans="1:9">
      <c r="A448" s="47"/>
      <c r="B448" s="50"/>
      <c r="C448" s="6"/>
      <c r="D448" s="7"/>
      <c r="E448" s="12"/>
      <c r="F448" s="53"/>
      <c r="G448" s="53"/>
      <c r="H448" s="53"/>
      <c r="I448" s="56"/>
    </row>
    <row r="449" spans="1:9">
      <c r="A449" s="45" t="s">
        <v>304</v>
      </c>
      <c r="B449" s="48" t="s">
        <v>305</v>
      </c>
      <c r="C449" s="3"/>
      <c r="D449" s="4"/>
      <c r="E449" s="11"/>
      <c r="F449" s="51">
        <v>100000</v>
      </c>
      <c r="G449" s="51">
        <v>0</v>
      </c>
      <c r="H449" s="51">
        <v>0</v>
      </c>
      <c r="I449" s="54">
        <f t="shared" ref="I449" si="57">SUM(F449:H451)</f>
        <v>100000</v>
      </c>
    </row>
    <row r="450" spans="1:9" ht="18" customHeight="1">
      <c r="A450" s="46"/>
      <c r="B450" s="49"/>
      <c r="C450" s="28"/>
      <c r="D450" s="5"/>
      <c r="E450" s="29"/>
      <c r="F450" s="52"/>
      <c r="G450" s="52"/>
      <c r="H450" s="52"/>
      <c r="I450" s="55"/>
    </row>
    <row r="451" spans="1:9">
      <c r="A451" s="47"/>
      <c r="B451" s="50"/>
      <c r="C451" s="6"/>
      <c r="D451" s="7"/>
      <c r="E451" s="12"/>
      <c r="F451" s="53"/>
      <c r="G451" s="53"/>
      <c r="H451" s="53"/>
      <c r="I451" s="56"/>
    </row>
    <row r="452" spans="1:9">
      <c r="A452" s="45" t="s">
        <v>306</v>
      </c>
      <c r="B452" s="48" t="s">
        <v>307</v>
      </c>
      <c r="C452" s="3"/>
      <c r="D452" s="4"/>
      <c r="E452" s="11"/>
      <c r="F452" s="51">
        <v>50000</v>
      </c>
      <c r="G452" s="51">
        <v>0</v>
      </c>
      <c r="H452" s="51">
        <v>0</v>
      </c>
      <c r="I452" s="54">
        <f t="shared" ref="I452" si="58">SUM(F452:H454)</f>
        <v>50000</v>
      </c>
    </row>
    <row r="453" spans="1:9" ht="18" customHeight="1">
      <c r="A453" s="46"/>
      <c r="B453" s="49"/>
      <c r="C453" s="28"/>
      <c r="D453" s="5"/>
      <c r="E453" s="29"/>
      <c r="F453" s="52"/>
      <c r="G453" s="52"/>
      <c r="H453" s="52"/>
      <c r="I453" s="55"/>
    </row>
    <row r="454" spans="1:9">
      <c r="A454" s="47"/>
      <c r="B454" s="50"/>
      <c r="C454" s="6"/>
      <c r="D454" s="7"/>
      <c r="E454" s="12"/>
      <c r="F454" s="53"/>
      <c r="G454" s="53"/>
      <c r="H454" s="53"/>
      <c r="I454" s="56"/>
    </row>
    <row r="455" spans="1:9" ht="18" customHeight="1">
      <c r="A455" s="58" t="s">
        <v>308</v>
      </c>
      <c r="B455" s="59"/>
      <c r="C455" s="60"/>
      <c r="D455" s="61"/>
      <c r="E455" s="24"/>
      <c r="F455" s="21">
        <f>SUM(F392:F452)</f>
        <v>14666841</v>
      </c>
      <c r="G455" s="21">
        <f t="shared" ref="G455:I455" si="59">SUM(G392:G452)</f>
        <v>8015000</v>
      </c>
      <c r="H455" s="21">
        <f t="shared" si="59"/>
        <v>8015000</v>
      </c>
      <c r="I455" s="30">
        <f t="shared" si="59"/>
        <v>30696841</v>
      </c>
    </row>
    <row r="456" spans="1:9" ht="6.75" customHeight="1">
      <c r="A456" s="62" t="s">
        <v>170</v>
      </c>
      <c r="B456" s="59"/>
      <c r="C456" s="59"/>
      <c r="D456" s="59"/>
      <c r="E456" s="59"/>
      <c r="F456" s="59"/>
      <c r="G456" s="59"/>
      <c r="H456" s="59"/>
      <c r="I456" s="63"/>
    </row>
    <row r="457" spans="1:9" ht="18" customHeight="1" thickBot="1">
      <c r="A457" s="64" t="s">
        <v>309</v>
      </c>
      <c r="B457" s="65"/>
      <c r="C457" s="65"/>
      <c r="D457" s="65"/>
      <c r="E457" s="65"/>
      <c r="F457" s="65"/>
      <c r="G457" s="65"/>
      <c r="H457" s="65"/>
      <c r="I457" s="66"/>
    </row>
    <row r="458" spans="1:9" ht="26.25" thickTop="1">
      <c r="A458" s="2" t="s">
        <v>172</v>
      </c>
      <c r="B458" s="31" t="s">
        <v>173</v>
      </c>
      <c r="C458" s="67"/>
      <c r="D458" s="67"/>
      <c r="E458" s="25"/>
      <c r="F458" s="35" t="s">
        <v>5</v>
      </c>
      <c r="G458" s="35" t="s">
        <v>6</v>
      </c>
      <c r="H458" s="35" t="s">
        <v>174</v>
      </c>
      <c r="I458" s="37" t="s">
        <v>175</v>
      </c>
    </row>
    <row r="459" spans="1:9">
      <c r="A459" s="45" t="s">
        <v>310</v>
      </c>
      <c r="B459" s="48" t="s">
        <v>311</v>
      </c>
      <c r="C459" s="3"/>
      <c r="D459" s="4"/>
      <c r="E459" s="11"/>
      <c r="F459" s="51">
        <v>118985</v>
      </c>
      <c r="G459" s="51">
        <v>0</v>
      </c>
      <c r="H459" s="51">
        <v>0</v>
      </c>
      <c r="I459" s="54">
        <f>SUM(F459:H461)</f>
        <v>118985</v>
      </c>
    </row>
    <row r="460" spans="1:9" ht="18" customHeight="1">
      <c r="A460" s="46"/>
      <c r="B460" s="49"/>
      <c r="C460" s="28"/>
      <c r="D460" s="5"/>
      <c r="E460" s="29"/>
      <c r="F460" s="52"/>
      <c r="G460" s="52"/>
      <c r="H460" s="52"/>
      <c r="I460" s="55"/>
    </row>
    <row r="461" spans="1:9">
      <c r="A461" s="47"/>
      <c r="B461" s="50"/>
      <c r="C461" s="6"/>
      <c r="D461" s="7"/>
      <c r="E461" s="12"/>
      <c r="F461" s="53"/>
      <c r="G461" s="53"/>
      <c r="H461" s="53"/>
      <c r="I461" s="56"/>
    </row>
    <row r="462" spans="1:9">
      <c r="A462" s="45" t="s">
        <v>312</v>
      </c>
      <c r="B462" s="48" t="s">
        <v>313</v>
      </c>
      <c r="C462" s="3"/>
      <c r="D462" s="4"/>
      <c r="E462" s="11"/>
      <c r="F462" s="51">
        <v>-12783077</v>
      </c>
      <c r="G462" s="51">
        <v>0</v>
      </c>
      <c r="H462" s="51">
        <v>0</v>
      </c>
      <c r="I462" s="54">
        <f t="shared" ref="I462" si="60">SUM(F462:H464)</f>
        <v>-12783077</v>
      </c>
    </row>
    <row r="463" spans="1:9" ht="18" customHeight="1">
      <c r="A463" s="46"/>
      <c r="B463" s="49"/>
      <c r="C463" s="28"/>
      <c r="D463" s="5"/>
      <c r="E463" s="29"/>
      <c r="F463" s="52"/>
      <c r="G463" s="52"/>
      <c r="H463" s="52"/>
      <c r="I463" s="55"/>
    </row>
    <row r="464" spans="1:9">
      <c r="A464" s="47"/>
      <c r="B464" s="50"/>
      <c r="C464" s="6"/>
      <c r="D464" s="7"/>
      <c r="E464" s="12"/>
      <c r="F464" s="53"/>
      <c r="G464" s="53"/>
      <c r="H464" s="53"/>
      <c r="I464" s="56"/>
    </row>
    <row r="465" spans="1:9">
      <c r="A465" s="45" t="s">
        <v>314</v>
      </c>
      <c r="B465" s="48" t="s">
        <v>315</v>
      </c>
      <c r="C465" s="3"/>
      <c r="D465" s="4"/>
      <c r="E465" s="11"/>
      <c r="F465" s="51">
        <v>5392417</v>
      </c>
      <c r="G465" s="51">
        <v>0</v>
      </c>
      <c r="H465" s="51">
        <v>0</v>
      </c>
      <c r="I465" s="54">
        <f t="shared" ref="I465" si="61">SUM(F465:H467)</f>
        <v>5392417</v>
      </c>
    </row>
    <row r="466" spans="1:9" ht="18" customHeight="1">
      <c r="A466" s="46"/>
      <c r="B466" s="49"/>
      <c r="C466" s="28"/>
      <c r="D466" s="5"/>
      <c r="E466" s="29"/>
      <c r="F466" s="52"/>
      <c r="G466" s="52"/>
      <c r="H466" s="52"/>
      <c r="I466" s="55"/>
    </row>
    <row r="467" spans="1:9">
      <c r="A467" s="47"/>
      <c r="B467" s="50"/>
      <c r="C467" s="6"/>
      <c r="D467" s="7"/>
      <c r="E467" s="12"/>
      <c r="F467" s="53"/>
      <c r="G467" s="53"/>
      <c r="H467" s="53"/>
      <c r="I467" s="56"/>
    </row>
    <row r="468" spans="1:9">
      <c r="A468" s="45" t="s">
        <v>316</v>
      </c>
      <c r="B468" s="48" t="s">
        <v>317</v>
      </c>
      <c r="C468" s="3"/>
      <c r="D468" s="4"/>
      <c r="E468" s="11"/>
      <c r="F468" s="51">
        <v>7390660</v>
      </c>
      <c r="G468" s="51">
        <v>0</v>
      </c>
      <c r="H468" s="51">
        <v>0</v>
      </c>
      <c r="I468" s="54">
        <f t="shared" ref="I468" si="62">SUM(F468:H470)</f>
        <v>7390660</v>
      </c>
    </row>
    <row r="469" spans="1:9" ht="18" customHeight="1">
      <c r="A469" s="46"/>
      <c r="B469" s="49"/>
      <c r="C469" s="28"/>
      <c r="D469" s="5"/>
      <c r="E469" s="29"/>
      <c r="F469" s="52"/>
      <c r="G469" s="52"/>
      <c r="H469" s="52"/>
      <c r="I469" s="55"/>
    </row>
    <row r="470" spans="1:9">
      <c r="A470" s="47"/>
      <c r="B470" s="50"/>
      <c r="C470" s="6"/>
      <c r="D470" s="7"/>
      <c r="E470" s="12"/>
      <c r="F470" s="53"/>
      <c r="G470" s="53"/>
      <c r="H470" s="53"/>
      <c r="I470" s="56"/>
    </row>
    <row r="471" spans="1:9">
      <c r="A471" s="45" t="s">
        <v>318</v>
      </c>
      <c r="B471" s="48" t="s">
        <v>319</v>
      </c>
      <c r="C471" s="3"/>
      <c r="D471" s="4"/>
      <c r="E471" s="11"/>
      <c r="F471" s="51">
        <v>9285652</v>
      </c>
      <c r="G471" s="51">
        <v>0</v>
      </c>
      <c r="H471" s="51">
        <v>0</v>
      </c>
      <c r="I471" s="54">
        <f t="shared" ref="I471" si="63">SUM(F471:H473)</f>
        <v>9285652</v>
      </c>
    </row>
    <row r="472" spans="1:9" ht="18" customHeight="1">
      <c r="A472" s="46"/>
      <c r="B472" s="49"/>
      <c r="C472" s="28"/>
      <c r="D472" s="5"/>
      <c r="E472" s="29"/>
      <c r="F472" s="52"/>
      <c r="G472" s="52"/>
      <c r="H472" s="52"/>
      <c r="I472" s="55"/>
    </row>
    <row r="473" spans="1:9">
      <c r="A473" s="47"/>
      <c r="B473" s="50"/>
      <c r="C473" s="6"/>
      <c r="D473" s="7"/>
      <c r="E473" s="12"/>
      <c r="F473" s="53"/>
      <c r="G473" s="53"/>
      <c r="H473" s="53"/>
      <c r="I473" s="56"/>
    </row>
    <row r="474" spans="1:9">
      <c r="A474" s="45" t="s">
        <v>320</v>
      </c>
      <c r="B474" s="48" t="s">
        <v>321</v>
      </c>
      <c r="C474" s="3"/>
      <c r="D474" s="4"/>
      <c r="E474" s="11"/>
      <c r="F474" s="51">
        <v>1411063</v>
      </c>
      <c r="G474" s="51">
        <v>0</v>
      </c>
      <c r="H474" s="51">
        <v>0</v>
      </c>
      <c r="I474" s="54">
        <f t="shared" ref="I474" si="64">SUM(F474:H476)</f>
        <v>1411063</v>
      </c>
    </row>
    <row r="475" spans="1:9" ht="18" customHeight="1">
      <c r="A475" s="46"/>
      <c r="B475" s="49"/>
      <c r="C475" s="28"/>
      <c r="D475" s="5"/>
      <c r="E475" s="29"/>
      <c r="F475" s="52"/>
      <c r="G475" s="52"/>
      <c r="H475" s="52"/>
      <c r="I475" s="55"/>
    </row>
    <row r="476" spans="1:9">
      <c r="A476" s="47"/>
      <c r="B476" s="50"/>
      <c r="C476" s="6"/>
      <c r="D476" s="7"/>
      <c r="E476" s="12"/>
      <c r="F476" s="53"/>
      <c r="G476" s="53"/>
      <c r="H476" s="53"/>
      <c r="I476" s="56"/>
    </row>
    <row r="477" spans="1:9">
      <c r="A477" s="45" t="s">
        <v>322</v>
      </c>
      <c r="B477" s="48" t="s">
        <v>323</v>
      </c>
      <c r="C477" s="3"/>
      <c r="D477" s="4"/>
      <c r="E477" s="11"/>
      <c r="F477" s="51">
        <v>811859</v>
      </c>
      <c r="G477" s="51">
        <v>0</v>
      </c>
      <c r="H477" s="51">
        <v>0</v>
      </c>
      <c r="I477" s="54">
        <f t="shared" ref="I477" si="65">SUM(F477:H479)</f>
        <v>811859</v>
      </c>
    </row>
    <row r="478" spans="1:9" ht="18" customHeight="1">
      <c r="A478" s="46"/>
      <c r="B478" s="49"/>
      <c r="C478" s="28"/>
      <c r="D478" s="5"/>
      <c r="E478" s="29"/>
      <c r="F478" s="52"/>
      <c r="G478" s="52"/>
      <c r="H478" s="52"/>
      <c r="I478" s="55"/>
    </row>
    <row r="479" spans="1:9">
      <c r="A479" s="47"/>
      <c r="B479" s="50"/>
      <c r="C479" s="6"/>
      <c r="D479" s="7"/>
      <c r="E479" s="12"/>
      <c r="F479" s="53"/>
      <c r="G479" s="53"/>
      <c r="H479" s="53"/>
      <c r="I479" s="56"/>
    </row>
    <row r="480" spans="1:9">
      <c r="A480" s="45" t="s">
        <v>324</v>
      </c>
      <c r="B480" s="48" t="s">
        <v>325</v>
      </c>
      <c r="C480" s="3"/>
      <c r="D480" s="4"/>
      <c r="E480" s="11"/>
      <c r="F480" s="51">
        <v>402178</v>
      </c>
      <c r="G480" s="51">
        <v>0</v>
      </c>
      <c r="H480" s="51">
        <v>0</v>
      </c>
      <c r="I480" s="54">
        <f t="shared" ref="I480" si="66">SUM(F480:H482)</f>
        <v>402178</v>
      </c>
    </row>
    <row r="481" spans="1:9" ht="18" customHeight="1">
      <c r="A481" s="46"/>
      <c r="B481" s="49"/>
      <c r="C481" s="28"/>
      <c r="D481" s="5"/>
      <c r="E481" s="29"/>
      <c r="F481" s="52"/>
      <c r="G481" s="52"/>
      <c r="H481" s="52"/>
      <c r="I481" s="55"/>
    </row>
    <row r="482" spans="1:9">
      <c r="A482" s="47"/>
      <c r="B482" s="50"/>
      <c r="C482" s="6"/>
      <c r="D482" s="7"/>
      <c r="E482" s="12"/>
      <c r="F482" s="53"/>
      <c r="G482" s="53"/>
      <c r="H482" s="53"/>
      <c r="I482" s="56"/>
    </row>
    <row r="483" spans="1:9">
      <c r="A483" s="45" t="s">
        <v>326</v>
      </c>
      <c r="B483" s="48" t="s">
        <v>327</v>
      </c>
      <c r="C483" s="3"/>
      <c r="D483" s="4"/>
      <c r="E483" s="11"/>
      <c r="F483" s="51">
        <v>5000000</v>
      </c>
      <c r="G483" s="51">
        <v>0</v>
      </c>
      <c r="H483" s="51">
        <v>0</v>
      </c>
      <c r="I483" s="54">
        <f t="shared" ref="I483" si="67">SUM(F483:H485)</f>
        <v>5000000</v>
      </c>
    </row>
    <row r="484" spans="1:9" ht="18" customHeight="1">
      <c r="A484" s="46"/>
      <c r="B484" s="49"/>
      <c r="C484" s="28"/>
      <c r="D484" s="5"/>
      <c r="E484" s="29"/>
      <c r="F484" s="52"/>
      <c r="G484" s="52"/>
      <c r="H484" s="52"/>
      <c r="I484" s="55"/>
    </row>
    <row r="485" spans="1:9">
      <c r="A485" s="47"/>
      <c r="B485" s="50"/>
      <c r="C485" s="6"/>
      <c r="D485" s="7"/>
      <c r="E485" s="12"/>
      <c r="F485" s="53"/>
      <c r="G485" s="53"/>
      <c r="H485" s="53"/>
      <c r="I485" s="56"/>
    </row>
    <row r="486" spans="1:9">
      <c r="A486" s="45" t="s">
        <v>328</v>
      </c>
      <c r="B486" s="48" t="s">
        <v>329</v>
      </c>
      <c r="C486" s="3"/>
      <c r="D486" s="4"/>
      <c r="E486" s="11"/>
      <c r="F486" s="51">
        <v>4500000</v>
      </c>
      <c r="G486" s="51">
        <v>0</v>
      </c>
      <c r="H486" s="51">
        <v>0</v>
      </c>
      <c r="I486" s="54">
        <f t="shared" ref="I486" si="68">SUM(F486:H488)</f>
        <v>4500000</v>
      </c>
    </row>
    <row r="487" spans="1:9" ht="18" customHeight="1">
      <c r="A487" s="46"/>
      <c r="B487" s="49"/>
      <c r="C487" s="28"/>
      <c r="D487" s="5"/>
      <c r="E487" s="29"/>
      <c r="F487" s="52"/>
      <c r="G487" s="52"/>
      <c r="H487" s="52"/>
      <c r="I487" s="55"/>
    </row>
    <row r="488" spans="1:9">
      <c r="A488" s="47"/>
      <c r="B488" s="50"/>
      <c r="C488" s="6"/>
      <c r="D488" s="7"/>
      <c r="E488" s="12"/>
      <c r="F488" s="53"/>
      <c r="G488" s="53"/>
      <c r="H488" s="53"/>
      <c r="I488" s="56"/>
    </row>
    <row r="489" spans="1:9">
      <c r="A489" s="45" t="s">
        <v>330</v>
      </c>
      <c r="B489" s="48" t="s">
        <v>331</v>
      </c>
      <c r="C489" s="3"/>
      <c r="D489" s="4"/>
      <c r="E489" s="11"/>
      <c r="F489" s="51">
        <v>1379195</v>
      </c>
      <c r="G489" s="51">
        <v>0</v>
      </c>
      <c r="H489" s="51">
        <v>0</v>
      </c>
      <c r="I489" s="54">
        <f t="shared" ref="I489" si="69">SUM(F489:H491)</f>
        <v>1379195</v>
      </c>
    </row>
    <row r="490" spans="1:9" ht="18" customHeight="1">
      <c r="A490" s="46"/>
      <c r="B490" s="49"/>
      <c r="C490" s="28"/>
      <c r="D490" s="5"/>
      <c r="E490" s="29"/>
      <c r="F490" s="52"/>
      <c r="G490" s="52"/>
      <c r="H490" s="52"/>
      <c r="I490" s="55"/>
    </row>
    <row r="491" spans="1:9">
      <c r="A491" s="47"/>
      <c r="B491" s="50"/>
      <c r="C491" s="6"/>
      <c r="D491" s="7"/>
      <c r="E491" s="12"/>
      <c r="F491" s="53"/>
      <c r="G491" s="53"/>
      <c r="H491" s="53"/>
      <c r="I491" s="56"/>
    </row>
    <row r="492" spans="1:9">
      <c r="A492" s="45" t="s">
        <v>332</v>
      </c>
      <c r="B492" s="48" t="s">
        <v>333</v>
      </c>
      <c r="C492" s="3"/>
      <c r="D492" s="4"/>
      <c r="E492" s="11"/>
      <c r="F492" s="51">
        <v>961363</v>
      </c>
      <c r="G492" s="51">
        <v>0</v>
      </c>
      <c r="H492" s="51">
        <v>0</v>
      </c>
      <c r="I492" s="54">
        <f t="shared" ref="I492" si="70">SUM(F492:H494)</f>
        <v>961363</v>
      </c>
    </row>
    <row r="493" spans="1:9" ht="18" customHeight="1">
      <c r="A493" s="46"/>
      <c r="B493" s="49"/>
      <c r="C493" s="28"/>
      <c r="D493" s="5"/>
      <c r="E493" s="29"/>
      <c r="F493" s="52"/>
      <c r="G493" s="52"/>
      <c r="H493" s="52"/>
      <c r="I493" s="55"/>
    </row>
    <row r="494" spans="1:9">
      <c r="A494" s="47"/>
      <c r="B494" s="50"/>
      <c r="C494" s="6"/>
      <c r="D494" s="7"/>
      <c r="E494" s="12"/>
      <c r="F494" s="53"/>
      <c r="G494" s="53"/>
      <c r="H494" s="53"/>
      <c r="I494" s="56"/>
    </row>
    <row r="495" spans="1:9" ht="18" customHeight="1">
      <c r="A495" s="58" t="s">
        <v>334</v>
      </c>
      <c r="B495" s="59"/>
      <c r="C495" s="60"/>
      <c r="D495" s="61"/>
      <c r="E495" s="24"/>
      <c r="F495" s="21">
        <f>SUM(F459:F492)</f>
        <v>23870295</v>
      </c>
      <c r="G495" s="21">
        <f t="shared" ref="G495:I495" si="71">SUM(G459:G492)</f>
        <v>0</v>
      </c>
      <c r="H495" s="21">
        <f t="shared" si="71"/>
        <v>0</v>
      </c>
      <c r="I495" s="30">
        <f t="shared" si="71"/>
        <v>23870295</v>
      </c>
    </row>
    <row r="496" spans="1:9" ht="6.75" customHeight="1">
      <c r="A496" s="62" t="s">
        <v>170</v>
      </c>
      <c r="B496" s="59"/>
      <c r="C496" s="59"/>
      <c r="D496" s="59"/>
      <c r="E496" s="59"/>
      <c r="F496" s="59"/>
      <c r="G496" s="59"/>
      <c r="H496" s="59"/>
      <c r="I496" s="63"/>
    </row>
    <row r="497" spans="1:9" ht="18" customHeight="1" thickBot="1">
      <c r="A497" s="64" t="s">
        <v>335</v>
      </c>
      <c r="B497" s="65"/>
      <c r="C497" s="65"/>
      <c r="D497" s="65"/>
      <c r="E497" s="65"/>
      <c r="F497" s="65"/>
      <c r="G497" s="65"/>
      <c r="H497" s="65"/>
      <c r="I497" s="66"/>
    </row>
    <row r="498" spans="1:9" ht="26.25" thickTop="1">
      <c r="A498" s="2" t="s">
        <v>172</v>
      </c>
      <c r="B498" s="31" t="s">
        <v>173</v>
      </c>
      <c r="C498" s="67"/>
      <c r="D498" s="67"/>
      <c r="E498" s="25"/>
      <c r="F498" s="35" t="s">
        <v>5</v>
      </c>
      <c r="G498" s="35" t="s">
        <v>6</v>
      </c>
      <c r="H498" s="35" t="s">
        <v>174</v>
      </c>
      <c r="I498" s="37" t="s">
        <v>175</v>
      </c>
    </row>
    <row r="499" spans="1:9">
      <c r="A499" s="45" t="s">
        <v>336</v>
      </c>
      <c r="B499" s="48" t="s">
        <v>337</v>
      </c>
      <c r="C499" s="3"/>
      <c r="D499" s="4"/>
      <c r="E499" s="11"/>
      <c r="F499" s="51">
        <v>1000000</v>
      </c>
      <c r="G499" s="51">
        <v>0</v>
      </c>
      <c r="H499" s="51">
        <v>0</v>
      </c>
      <c r="I499" s="54">
        <f>SUM(F499:H501)</f>
        <v>1000000</v>
      </c>
    </row>
    <row r="500" spans="1:9" ht="18" customHeight="1">
      <c r="A500" s="46"/>
      <c r="B500" s="49"/>
      <c r="C500" s="28"/>
      <c r="D500" s="5"/>
      <c r="E500" s="29"/>
      <c r="F500" s="52"/>
      <c r="G500" s="52"/>
      <c r="H500" s="52"/>
      <c r="I500" s="55"/>
    </row>
    <row r="501" spans="1:9">
      <c r="A501" s="47"/>
      <c r="B501" s="50"/>
      <c r="C501" s="6"/>
      <c r="D501" s="7"/>
      <c r="E501" s="12"/>
      <c r="F501" s="53"/>
      <c r="G501" s="53"/>
      <c r="H501" s="53"/>
      <c r="I501" s="56"/>
    </row>
    <row r="502" spans="1:9" ht="18" customHeight="1">
      <c r="A502" s="58" t="s">
        <v>338</v>
      </c>
      <c r="B502" s="59"/>
      <c r="C502" s="60"/>
      <c r="D502" s="61"/>
      <c r="E502" s="24"/>
      <c r="F502" s="21">
        <f>SUM(F499)</f>
        <v>1000000</v>
      </c>
      <c r="G502" s="21">
        <f t="shared" ref="G502:I502" si="72">SUM(G499)</f>
        <v>0</v>
      </c>
      <c r="H502" s="21">
        <f t="shared" si="72"/>
        <v>0</v>
      </c>
      <c r="I502" s="30">
        <f t="shared" si="72"/>
        <v>1000000</v>
      </c>
    </row>
    <row r="503" spans="1:9" ht="6.75" customHeight="1">
      <c r="A503" s="62" t="s">
        <v>170</v>
      </c>
      <c r="B503" s="59"/>
      <c r="C503" s="59"/>
      <c r="D503" s="59"/>
      <c r="E503" s="59"/>
      <c r="F503" s="59"/>
      <c r="G503" s="59"/>
      <c r="H503" s="59"/>
      <c r="I503" s="63"/>
    </row>
    <row r="504" spans="1:9" ht="18" customHeight="1" thickBot="1">
      <c r="A504" s="64" t="s">
        <v>339</v>
      </c>
      <c r="B504" s="65"/>
      <c r="C504" s="65"/>
      <c r="D504" s="65"/>
      <c r="E504" s="65"/>
      <c r="F504" s="65"/>
      <c r="G504" s="65"/>
      <c r="H504" s="65"/>
      <c r="I504" s="66"/>
    </row>
    <row r="505" spans="1:9" ht="26.25" thickTop="1">
      <c r="A505" s="2" t="s">
        <v>172</v>
      </c>
      <c r="B505" s="31" t="s">
        <v>173</v>
      </c>
      <c r="C505" s="67"/>
      <c r="D505" s="67"/>
      <c r="E505" s="25"/>
      <c r="F505" s="35" t="s">
        <v>5</v>
      </c>
      <c r="G505" s="35" t="s">
        <v>6</v>
      </c>
      <c r="H505" s="35" t="s">
        <v>174</v>
      </c>
      <c r="I505" s="37" t="s">
        <v>175</v>
      </c>
    </row>
    <row r="506" spans="1:9">
      <c r="A506" s="45" t="s">
        <v>340</v>
      </c>
      <c r="B506" s="48" t="s">
        <v>341</v>
      </c>
      <c r="C506" s="3"/>
      <c r="D506" s="4"/>
      <c r="E506" s="11"/>
      <c r="F506" s="51">
        <v>217119</v>
      </c>
      <c r="G506" s="51">
        <v>0</v>
      </c>
      <c r="H506" s="51">
        <v>0</v>
      </c>
      <c r="I506" s="54">
        <f>SUM(F506:H508)</f>
        <v>217119</v>
      </c>
    </row>
    <row r="507" spans="1:9" ht="18" customHeight="1">
      <c r="A507" s="46"/>
      <c r="B507" s="49"/>
      <c r="C507" s="28"/>
      <c r="D507" s="5"/>
      <c r="E507" s="29"/>
      <c r="F507" s="52"/>
      <c r="G507" s="52"/>
      <c r="H507" s="52"/>
      <c r="I507" s="55"/>
    </row>
    <row r="508" spans="1:9">
      <c r="A508" s="47"/>
      <c r="B508" s="50"/>
      <c r="C508" s="6"/>
      <c r="D508" s="7"/>
      <c r="E508" s="12"/>
      <c r="F508" s="53"/>
      <c r="G508" s="53"/>
      <c r="H508" s="53"/>
      <c r="I508" s="56"/>
    </row>
    <row r="509" spans="1:9" ht="18" customHeight="1">
      <c r="A509" s="58" t="s">
        <v>342</v>
      </c>
      <c r="B509" s="59"/>
      <c r="C509" s="60"/>
      <c r="D509" s="61"/>
      <c r="E509" s="24"/>
      <c r="F509" s="21">
        <f>SUM(F506)</f>
        <v>217119</v>
      </c>
      <c r="G509" s="21">
        <f t="shared" ref="G509:I509" si="73">SUM(G506)</f>
        <v>0</v>
      </c>
      <c r="H509" s="21">
        <f t="shared" si="73"/>
        <v>0</v>
      </c>
      <c r="I509" s="30">
        <f t="shared" si="73"/>
        <v>217119</v>
      </c>
    </row>
    <row r="510" spans="1:9" ht="6.75" customHeight="1">
      <c r="A510" s="62" t="s">
        <v>170</v>
      </c>
      <c r="B510" s="59"/>
      <c r="C510" s="59"/>
      <c r="D510" s="59"/>
      <c r="E510" s="59"/>
      <c r="F510" s="59"/>
      <c r="G510" s="59"/>
      <c r="H510" s="59"/>
      <c r="I510" s="63"/>
    </row>
    <row r="511" spans="1:9" ht="18" customHeight="1" thickBot="1">
      <c r="A511" s="64" t="s">
        <v>343</v>
      </c>
      <c r="B511" s="65"/>
      <c r="C511" s="65"/>
      <c r="D511" s="65"/>
      <c r="E511" s="65"/>
      <c r="F511" s="65"/>
      <c r="G511" s="65"/>
      <c r="H511" s="65"/>
      <c r="I511" s="66"/>
    </row>
    <row r="512" spans="1:9" ht="26.25" thickTop="1">
      <c r="A512" s="2" t="s">
        <v>172</v>
      </c>
      <c r="B512" s="31" t="s">
        <v>173</v>
      </c>
      <c r="C512" s="67"/>
      <c r="D512" s="67"/>
      <c r="E512" s="25"/>
      <c r="F512" s="35" t="s">
        <v>5</v>
      </c>
      <c r="G512" s="35" t="s">
        <v>6</v>
      </c>
      <c r="H512" s="35" t="s">
        <v>174</v>
      </c>
      <c r="I512" s="37" t="s">
        <v>175</v>
      </c>
    </row>
    <row r="513" spans="1:9">
      <c r="A513" s="45" t="s">
        <v>344</v>
      </c>
      <c r="B513" s="48" t="s">
        <v>345</v>
      </c>
      <c r="C513" s="3"/>
      <c r="D513" s="4"/>
      <c r="E513" s="11"/>
      <c r="F513" s="51">
        <v>125000</v>
      </c>
      <c r="G513" s="51">
        <v>0</v>
      </c>
      <c r="H513" s="51">
        <v>0</v>
      </c>
      <c r="I513" s="54">
        <f>SUM(F513:H515)</f>
        <v>125000</v>
      </c>
    </row>
    <row r="514" spans="1:9" ht="18" customHeight="1">
      <c r="A514" s="46"/>
      <c r="B514" s="49"/>
      <c r="C514" s="28"/>
      <c r="D514" s="5"/>
      <c r="E514" s="29"/>
      <c r="F514" s="52"/>
      <c r="G514" s="52"/>
      <c r="H514" s="52"/>
      <c r="I514" s="55"/>
    </row>
    <row r="515" spans="1:9">
      <c r="A515" s="47"/>
      <c r="B515" s="50"/>
      <c r="C515" s="6"/>
      <c r="D515" s="7"/>
      <c r="E515" s="12"/>
      <c r="F515" s="53"/>
      <c r="G515" s="53"/>
      <c r="H515" s="53"/>
      <c r="I515" s="56"/>
    </row>
    <row r="516" spans="1:9">
      <c r="A516" s="45" t="s">
        <v>346</v>
      </c>
      <c r="B516" s="48" t="s">
        <v>347</v>
      </c>
      <c r="C516" s="3"/>
      <c r="D516" s="4"/>
      <c r="E516" s="11"/>
      <c r="F516" s="51">
        <v>142456</v>
      </c>
      <c r="G516" s="51">
        <v>100000</v>
      </c>
      <c r="H516" s="51">
        <v>100000</v>
      </c>
      <c r="I516" s="54">
        <f t="shared" ref="I516" si="74">SUM(F516:H518)</f>
        <v>342456</v>
      </c>
    </row>
    <row r="517" spans="1:9" ht="18" customHeight="1">
      <c r="A517" s="46"/>
      <c r="B517" s="49"/>
      <c r="C517" s="28"/>
      <c r="D517" s="5"/>
      <c r="E517" s="29"/>
      <c r="F517" s="52"/>
      <c r="G517" s="52"/>
      <c r="H517" s="52"/>
      <c r="I517" s="55"/>
    </row>
    <row r="518" spans="1:9">
      <c r="A518" s="47"/>
      <c r="B518" s="50"/>
      <c r="C518" s="6"/>
      <c r="D518" s="7"/>
      <c r="E518" s="12"/>
      <c r="F518" s="53"/>
      <c r="G518" s="53"/>
      <c r="H518" s="53"/>
      <c r="I518" s="56"/>
    </row>
    <row r="519" spans="1:9">
      <c r="A519" s="45" t="s">
        <v>348</v>
      </c>
      <c r="B519" s="48" t="s">
        <v>349</v>
      </c>
      <c r="C519" s="3"/>
      <c r="D519" s="4"/>
      <c r="E519" s="11"/>
      <c r="F519" s="51">
        <v>363750</v>
      </c>
      <c r="G519" s="51">
        <v>0</v>
      </c>
      <c r="H519" s="51">
        <v>0</v>
      </c>
      <c r="I519" s="54">
        <f t="shared" ref="I519" si="75">SUM(F519:H521)</f>
        <v>363750</v>
      </c>
    </row>
    <row r="520" spans="1:9" ht="18" customHeight="1">
      <c r="A520" s="46"/>
      <c r="B520" s="49"/>
      <c r="C520" s="28"/>
      <c r="D520" s="5"/>
      <c r="E520" s="29"/>
      <c r="F520" s="52"/>
      <c r="G520" s="52"/>
      <c r="H520" s="52"/>
      <c r="I520" s="55"/>
    </row>
    <row r="521" spans="1:9">
      <c r="A521" s="47"/>
      <c r="B521" s="50"/>
      <c r="C521" s="6"/>
      <c r="D521" s="7"/>
      <c r="E521" s="12"/>
      <c r="F521" s="53"/>
      <c r="G521" s="53"/>
      <c r="H521" s="53"/>
      <c r="I521" s="56"/>
    </row>
    <row r="522" spans="1:9">
      <c r="A522" s="45" t="s">
        <v>350</v>
      </c>
      <c r="B522" s="48" t="s">
        <v>351</v>
      </c>
      <c r="C522" s="3"/>
      <c r="D522" s="4"/>
      <c r="E522" s="11"/>
      <c r="F522" s="51">
        <v>933300</v>
      </c>
      <c r="G522" s="51">
        <v>0</v>
      </c>
      <c r="H522" s="51">
        <v>0</v>
      </c>
      <c r="I522" s="54">
        <f t="shared" ref="I522" si="76">SUM(F522:H524)</f>
        <v>933300</v>
      </c>
    </row>
    <row r="523" spans="1:9" ht="18" customHeight="1">
      <c r="A523" s="46"/>
      <c r="B523" s="49"/>
      <c r="C523" s="28"/>
      <c r="D523" s="5"/>
      <c r="E523" s="29"/>
      <c r="F523" s="52"/>
      <c r="G523" s="52"/>
      <c r="H523" s="52"/>
      <c r="I523" s="55"/>
    </row>
    <row r="524" spans="1:9">
      <c r="A524" s="47"/>
      <c r="B524" s="50"/>
      <c r="C524" s="6"/>
      <c r="D524" s="7"/>
      <c r="E524" s="12"/>
      <c r="F524" s="53"/>
      <c r="G524" s="53"/>
      <c r="H524" s="53"/>
      <c r="I524" s="56"/>
    </row>
    <row r="525" spans="1:9">
      <c r="A525" s="45" t="s">
        <v>352</v>
      </c>
      <c r="B525" s="48" t="s">
        <v>353</v>
      </c>
      <c r="C525" s="3"/>
      <c r="D525" s="4"/>
      <c r="E525" s="11"/>
      <c r="F525" s="51">
        <v>7000000</v>
      </c>
      <c r="G525" s="51">
        <v>0</v>
      </c>
      <c r="H525" s="51">
        <v>0</v>
      </c>
      <c r="I525" s="54">
        <f t="shared" ref="I525" si="77">SUM(F525:H527)</f>
        <v>7000000</v>
      </c>
    </row>
    <row r="526" spans="1:9" ht="18" customHeight="1">
      <c r="A526" s="46"/>
      <c r="B526" s="49"/>
      <c r="C526" s="28"/>
      <c r="D526" s="5"/>
      <c r="E526" s="29"/>
      <c r="F526" s="52"/>
      <c r="G526" s="52"/>
      <c r="H526" s="52"/>
      <c r="I526" s="55"/>
    </row>
    <row r="527" spans="1:9">
      <c r="A527" s="47"/>
      <c r="B527" s="50"/>
      <c r="C527" s="6"/>
      <c r="D527" s="7"/>
      <c r="E527" s="12"/>
      <c r="F527" s="53"/>
      <c r="G527" s="53"/>
      <c r="H527" s="53"/>
      <c r="I527" s="56"/>
    </row>
    <row r="528" spans="1:9">
      <c r="A528" s="45" t="s">
        <v>354</v>
      </c>
      <c r="B528" s="48" t="s">
        <v>355</v>
      </c>
      <c r="C528" s="3"/>
      <c r="D528" s="4"/>
      <c r="E528" s="11"/>
      <c r="F528" s="51">
        <v>140500</v>
      </c>
      <c r="G528" s="51">
        <v>0</v>
      </c>
      <c r="H528" s="51">
        <v>0</v>
      </c>
      <c r="I528" s="54">
        <f t="shared" ref="I528" si="78">SUM(F528:H530)</f>
        <v>140500</v>
      </c>
    </row>
    <row r="529" spans="1:9" ht="18" customHeight="1">
      <c r="A529" s="46"/>
      <c r="B529" s="49"/>
      <c r="C529" s="28"/>
      <c r="D529" s="5"/>
      <c r="E529" s="29"/>
      <c r="F529" s="52"/>
      <c r="G529" s="52"/>
      <c r="H529" s="52"/>
      <c r="I529" s="55"/>
    </row>
    <row r="530" spans="1:9">
      <c r="A530" s="47"/>
      <c r="B530" s="50"/>
      <c r="C530" s="6"/>
      <c r="D530" s="7"/>
      <c r="E530" s="12"/>
      <c r="F530" s="53"/>
      <c r="G530" s="53"/>
      <c r="H530" s="53"/>
      <c r="I530" s="56"/>
    </row>
    <row r="531" spans="1:9">
      <c r="A531" s="45" t="s">
        <v>356</v>
      </c>
      <c r="B531" s="48" t="s">
        <v>357</v>
      </c>
      <c r="C531" s="3"/>
      <c r="D531" s="4"/>
      <c r="E531" s="11"/>
      <c r="F531" s="51">
        <v>8235000</v>
      </c>
      <c r="G531" s="51">
        <v>34000000</v>
      </c>
      <c r="H531" s="51">
        <v>13000000</v>
      </c>
      <c r="I531" s="54">
        <f t="shared" ref="I531" si="79">SUM(F531:H533)</f>
        <v>55235000</v>
      </c>
    </row>
    <row r="532" spans="1:9" ht="18" customHeight="1">
      <c r="A532" s="46"/>
      <c r="B532" s="49"/>
      <c r="C532" s="28"/>
      <c r="D532" s="5"/>
      <c r="E532" s="29"/>
      <c r="F532" s="52"/>
      <c r="G532" s="52"/>
      <c r="H532" s="52"/>
      <c r="I532" s="55"/>
    </row>
    <row r="533" spans="1:9">
      <c r="A533" s="47"/>
      <c r="B533" s="50"/>
      <c r="C533" s="6"/>
      <c r="D533" s="7"/>
      <c r="E533" s="12"/>
      <c r="F533" s="53"/>
      <c r="G533" s="53"/>
      <c r="H533" s="53"/>
      <c r="I533" s="56"/>
    </row>
    <row r="534" spans="1:9">
      <c r="A534" s="45" t="s">
        <v>358</v>
      </c>
      <c r="B534" s="48" t="s">
        <v>359</v>
      </c>
      <c r="C534" s="3"/>
      <c r="D534" s="4"/>
      <c r="E534" s="11"/>
      <c r="F534" s="51">
        <v>17524006</v>
      </c>
      <c r="G534" s="51">
        <v>10500000</v>
      </c>
      <c r="H534" s="51">
        <v>22500000</v>
      </c>
      <c r="I534" s="54">
        <f t="shared" ref="I534" si="80">SUM(F534:H536)</f>
        <v>50524006</v>
      </c>
    </row>
    <row r="535" spans="1:9" ht="18" customHeight="1">
      <c r="A535" s="46"/>
      <c r="B535" s="49"/>
      <c r="C535" s="28"/>
      <c r="D535" s="5"/>
      <c r="E535" s="29"/>
      <c r="F535" s="52"/>
      <c r="G535" s="52"/>
      <c r="H535" s="52"/>
      <c r="I535" s="55"/>
    </row>
    <row r="536" spans="1:9">
      <c r="A536" s="47"/>
      <c r="B536" s="50"/>
      <c r="C536" s="6"/>
      <c r="D536" s="7"/>
      <c r="E536" s="12"/>
      <c r="F536" s="53"/>
      <c r="G536" s="53"/>
      <c r="H536" s="53"/>
      <c r="I536" s="56"/>
    </row>
    <row r="537" spans="1:9">
      <c r="A537" s="45" t="s">
        <v>360</v>
      </c>
      <c r="B537" s="48" t="s">
        <v>361</v>
      </c>
      <c r="C537" s="3"/>
      <c r="D537" s="4"/>
      <c r="E537" s="11"/>
      <c r="F537" s="51">
        <v>20000000</v>
      </c>
      <c r="G537" s="51">
        <v>2000000</v>
      </c>
      <c r="H537" s="51">
        <v>0</v>
      </c>
      <c r="I537" s="54">
        <f t="shared" ref="I537" si="81">SUM(F537:H539)</f>
        <v>22000000</v>
      </c>
    </row>
    <row r="538" spans="1:9" ht="18" customHeight="1">
      <c r="A538" s="46"/>
      <c r="B538" s="49"/>
      <c r="C538" s="28"/>
      <c r="D538" s="5"/>
      <c r="E538" s="29"/>
      <c r="F538" s="52"/>
      <c r="G538" s="52"/>
      <c r="H538" s="52"/>
      <c r="I538" s="55"/>
    </row>
    <row r="539" spans="1:9">
      <c r="A539" s="47"/>
      <c r="B539" s="50"/>
      <c r="C539" s="6"/>
      <c r="D539" s="7"/>
      <c r="E539" s="12"/>
      <c r="F539" s="53"/>
      <c r="G539" s="53"/>
      <c r="H539" s="53"/>
      <c r="I539" s="56"/>
    </row>
    <row r="540" spans="1:9">
      <c r="A540" s="45" t="s">
        <v>362</v>
      </c>
      <c r="B540" s="48" t="s">
        <v>363</v>
      </c>
      <c r="C540" s="3"/>
      <c r="D540" s="4"/>
      <c r="E540" s="11"/>
      <c r="F540" s="51">
        <v>2750000</v>
      </c>
      <c r="G540" s="51">
        <v>4500000</v>
      </c>
      <c r="H540" s="51">
        <v>3500000</v>
      </c>
      <c r="I540" s="54">
        <f t="shared" ref="I540" si="82">SUM(F540:H542)</f>
        <v>10750000</v>
      </c>
    </row>
    <row r="541" spans="1:9" ht="18" customHeight="1">
      <c r="A541" s="46"/>
      <c r="B541" s="49"/>
      <c r="C541" s="28"/>
      <c r="D541" s="5"/>
      <c r="E541" s="29"/>
      <c r="F541" s="52"/>
      <c r="G541" s="52"/>
      <c r="H541" s="52"/>
      <c r="I541" s="55"/>
    </row>
    <row r="542" spans="1:9">
      <c r="A542" s="47"/>
      <c r="B542" s="50"/>
      <c r="C542" s="6"/>
      <c r="D542" s="7"/>
      <c r="E542" s="12"/>
      <c r="F542" s="53"/>
      <c r="G542" s="53"/>
      <c r="H542" s="53"/>
      <c r="I542" s="56"/>
    </row>
    <row r="543" spans="1:9">
      <c r="A543" s="45" t="s">
        <v>364</v>
      </c>
      <c r="B543" s="48" t="s">
        <v>365</v>
      </c>
      <c r="C543" s="3"/>
      <c r="D543" s="4"/>
      <c r="E543" s="11"/>
      <c r="F543" s="51">
        <v>4000000</v>
      </c>
      <c r="G543" s="51">
        <v>8000000</v>
      </c>
      <c r="H543" s="51">
        <v>8000000</v>
      </c>
      <c r="I543" s="54">
        <f t="shared" ref="I543" si="83">SUM(F543:H545)</f>
        <v>20000000</v>
      </c>
    </row>
    <row r="544" spans="1:9" ht="18" customHeight="1">
      <c r="A544" s="46"/>
      <c r="B544" s="49"/>
      <c r="C544" s="28"/>
      <c r="D544" s="5"/>
      <c r="E544" s="29"/>
      <c r="F544" s="52"/>
      <c r="G544" s="52"/>
      <c r="H544" s="52"/>
      <c r="I544" s="55"/>
    </row>
    <row r="545" spans="1:9">
      <c r="A545" s="47"/>
      <c r="B545" s="50"/>
      <c r="C545" s="6"/>
      <c r="D545" s="7"/>
      <c r="E545" s="12"/>
      <c r="F545" s="53"/>
      <c r="G545" s="53"/>
      <c r="H545" s="53"/>
      <c r="I545" s="56"/>
    </row>
    <row r="546" spans="1:9">
      <c r="A546" s="45" t="s">
        <v>366</v>
      </c>
      <c r="B546" s="48" t="s">
        <v>367</v>
      </c>
      <c r="C546" s="3"/>
      <c r="D546" s="4"/>
      <c r="E546" s="11"/>
      <c r="F546" s="51">
        <v>8350000</v>
      </c>
      <c r="G546" s="51">
        <v>0</v>
      </c>
      <c r="H546" s="51">
        <v>0</v>
      </c>
      <c r="I546" s="54">
        <f t="shared" ref="I546" si="84">SUM(F546:H548)</f>
        <v>8350000</v>
      </c>
    </row>
    <row r="547" spans="1:9" ht="18" customHeight="1">
      <c r="A547" s="46"/>
      <c r="B547" s="49"/>
      <c r="C547" s="28"/>
      <c r="D547" s="5"/>
      <c r="E547" s="29"/>
      <c r="F547" s="52"/>
      <c r="G547" s="52"/>
      <c r="H547" s="52"/>
      <c r="I547" s="55"/>
    </row>
    <row r="548" spans="1:9">
      <c r="A548" s="47"/>
      <c r="B548" s="50"/>
      <c r="C548" s="6"/>
      <c r="D548" s="7"/>
      <c r="E548" s="12"/>
      <c r="F548" s="53"/>
      <c r="G548" s="53"/>
      <c r="H548" s="53"/>
      <c r="I548" s="56"/>
    </row>
    <row r="549" spans="1:9">
      <c r="A549" s="45" t="s">
        <v>368</v>
      </c>
      <c r="B549" s="48" t="s">
        <v>369</v>
      </c>
      <c r="C549" s="3"/>
      <c r="D549" s="4"/>
      <c r="E549" s="11"/>
      <c r="F549" s="51">
        <v>2000000</v>
      </c>
      <c r="G549" s="51">
        <v>1000000</v>
      </c>
      <c r="H549" s="51">
        <v>3000000</v>
      </c>
      <c r="I549" s="54">
        <f t="shared" ref="I549" si="85">SUM(F549:H551)</f>
        <v>6000000</v>
      </c>
    </row>
    <row r="550" spans="1:9" ht="18" customHeight="1">
      <c r="A550" s="46"/>
      <c r="B550" s="49"/>
      <c r="C550" s="28"/>
      <c r="D550" s="5"/>
      <c r="E550" s="29"/>
      <c r="F550" s="52"/>
      <c r="G550" s="52"/>
      <c r="H550" s="52"/>
      <c r="I550" s="55"/>
    </row>
    <row r="551" spans="1:9">
      <c r="A551" s="47"/>
      <c r="B551" s="50"/>
      <c r="C551" s="6"/>
      <c r="D551" s="7"/>
      <c r="E551" s="12"/>
      <c r="F551" s="53"/>
      <c r="G551" s="53"/>
      <c r="H551" s="53"/>
      <c r="I551" s="56"/>
    </row>
    <row r="552" spans="1:9">
      <c r="A552" s="45" t="s">
        <v>370</v>
      </c>
      <c r="B552" s="48" t="s">
        <v>371</v>
      </c>
      <c r="C552" s="3"/>
      <c r="D552" s="4"/>
      <c r="E552" s="11"/>
      <c r="F552" s="51">
        <v>10000000</v>
      </c>
      <c r="G552" s="51">
        <v>16000000</v>
      </c>
      <c r="H552" s="51">
        <v>0</v>
      </c>
      <c r="I552" s="54">
        <f t="shared" ref="I552" si="86">SUM(F552:H554)</f>
        <v>26000000</v>
      </c>
    </row>
    <row r="553" spans="1:9" ht="18" customHeight="1">
      <c r="A553" s="46"/>
      <c r="B553" s="49"/>
      <c r="C553" s="28"/>
      <c r="D553" s="5"/>
      <c r="E553" s="29"/>
      <c r="F553" s="52"/>
      <c r="G553" s="52"/>
      <c r="H553" s="52"/>
      <c r="I553" s="55"/>
    </row>
    <row r="554" spans="1:9">
      <c r="A554" s="47"/>
      <c r="B554" s="50"/>
      <c r="C554" s="6"/>
      <c r="D554" s="7"/>
      <c r="E554" s="12"/>
      <c r="F554" s="53"/>
      <c r="G554" s="53"/>
      <c r="H554" s="53"/>
      <c r="I554" s="56"/>
    </row>
    <row r="555" spans="1:9">
      <c r="A555" s="45" t="s">
        <v>372</v>
      </c>
      <c r="B555" s="48" t="s">
        <v>373</v>
      </c>
      <c r="C555" s="3"/>
      <c r="D555" s="4"/>
      <c r="E555" s="11"/>
      <c r="F555" s="51">
        <v>37263595</v>
      </c>
      <c r="G555" s="51">
        <v>30600000</v>
      </c>
      <c r="H555" s="51">
        <v>30600000</v>
      </c>
      <c r="I555" s="54">
        <f t="shared" ref="I555" si="87">SUM(F555:H557)</f>
        <v>98463595</v>
      </c>
    </row>
    <row r="556" spans="1:9" ht="18" customHeight="1">
      <c r="A556" s="46"/>
      <c r="B556" s="49"/>
      <c r="C556" s="28"/>
      <c r="D556" s="5"/>
      <c r="E556" s="29"/>
      <c r="F556" s="52"/>
      <c r="G556" s="52"/>
      <c r="H556" s="52"/>
      <c r="I556" s="55"/>
    </row>
    <row r="557" spans="1:9">
      <c r="A557" s="47"/>
      <c r="B557" s="50"/>
      <c r="C557" s="6"/>
      <c r="D557" s="7"/>
      <c r="E557" s="12"/>
      <c r="F557" s="53"/>
      <c r="G557" s="53"/>
      <c r="H557" s="53"/>
      <c r="I557" s="56"/>
    </row>
    <row r="558" spans="1:9">
      <c r="A558" s="45" t="s">
        <v>374</v>
      </c>
      <c r="B558" s="48" t="s">
        <v>375</v>
      </c>
      <c r="C558" s="3"/>
      <c r="D558" s="4"/>
      <c r="E558" s="11"/>
      <c r="F558" s="51">
        <v>36000</v>
      </c>
      <c r="G558" s="51">
        <v>0</v>
      </c>
      <c r="H558" s="51">
        <v>0</v>
      </c>
      <c r="I558" s="54">
        <f t="shared" ref="I558" si="88">SUM(F558:H560)</f>
        <v>36000</v>
      </c>
    </row>
    <row r="559" spans="1:9" ht="18" customHeight="1">
      <c r="A559" s="46"/>
      <c r="B559" s="49"/>
      <c r="C559" s="28"/>
      <c r="D559" s="5"/>
      <c r="E559" s="29"/>
      <c r="F559" s="52"/>
      <c r="G559" s="52"/>
      <c r="H559" s="52"/>
      <c r="I559" s="55"/>
    </row>
    <row r="560" spans="1:9">
      <c r="A560" s="47"/>
      <c r="B560" s="50"/>
      <c r="C560" s="6"/>
      <c r="D560" s="7"/>
      <c r="E560" s="12"/>
      <c r="F560" s="53"/>
      <c r="G560" s="53"/>
      <c r="H560" s="53"/>
      <c r="I560" s="56"/>
    </row>
    <row r="561" spans="1:9">
      <c r="A561" s="45" t="s">
        <v>376</v>
      </c>
      <c r="B561" s="48" t="s">
        <v>377</v>
      </c>
      <c r="C561" s="3"/>
      <c r="D561" s="4"/>
      <c r="E561" s="11"/>
      <c r="F561" s="51">
        <v>3000000</v>
      </c>
      <c r="G561" s="51">
        <v>2000000</v>
      </c>
      <c r="H561" s="51">
        <v>2000000</v>
      </c>
      <c r="I561" s="54">
        <f t="shared" ref="I561" si="89">SUM(F561:H563)</f>
        <v>7000000</v>
      </c>
    </row>
    <row r="562" spans="1:9" ht="18" customHeight="1">
      <c r="A562" s="46"/>
      <c r="B562" s="49"/>
      <c r="C562" s="28"/>
      <c r="D562" s="5"/>
      <c r="E562" s="29"/>
      <c r="F562" s="52"/>
      <c r="G562" s="52"/>
      <c r="H562" s="52"/>
      <c r="I562" s="55"/>
    </row>
    <row r="563" spans="1:9">
      <c r="A563" s="47"/>
      <c r="B563" s="50"/>
      <c r="C563" s="6"/>
      <c r="D563" s="7"/>
      <c r="E563" s="12"/>
      <c r="F563" s="53"/>
      <c r="G563" s="53"/>
      <c r="H563" s="53"/>
      <c r="I563" s="56"/>
    </row>
    <row r="564" spans="1:9">
      <c r="A564" s="45" t="s">
        <v>378</v>
      </c>
      <c r="B564" s="48" t="s">
        <v>379</v>
      </c>
      <c r="C564" s="3"/>
      <c r="D564" s="4"/>
      <c r="E564" s="11"/>
      <c r="F564" s="51">
        <v>33622.74</v>
      </c>
      <c r="G564" s="51">
        <v>0</v>
      </c>
      <c r="H564" s="51">
        <v>0</v>
      </c>
      <c r="I564" s="54">
        <f t="shared" ref="I564" si="90">SUM(F564:H566)</f>
        <v>33622.74</v>
      </c>
    </row>
    <row r="565" spans="1:9" ht="18" customHeight="1">
      <c r="A565" s="46"/>
      <c r="B565" s="49"/>
      <c r="C565" s="28"/>
      <c r="D565" s="5"/>
      <c r="E565" s="29"/>
      <c r="F565" s="52"/>
      <c r="G565" s="52"/>
      <c r="H565" s="52"/>
      <c r="I565" s="55"/>
    </row>
    <row r="566" spans="1:9">
      <c r="A566" s="47"/>
      <c r="B566" s="50"/>
      <c r="C566" s="6"/>
      <c r="D566" s="7"/>
      <c r="E566" s="12"/>
      <c r="F566" s="53"/>
      <c r="G566" s="53"/>
      <c r="H566" s="53"/>
      <c r="I566" s="56"/>
    </row>
    <row r="567" spans="1:9">
      <c r="A567" s="45" t="s">
        <v>380</v>
      </c>
      <c r="B567" s="48" t="s">
        <v>381</v>
      </c>
      <c r="C567" s="3"/>
      <c r="D567" s="4"/>
      <c r="E567" s="11"/>
      <c r="F567" s="51">
        <v>1346500</v>
      </c>
      <c r="G567" s="51">
        <v>0</v>
      </c>
      <c r="H567" s="51">
        <v>0</v>
      </c>
      <c r="I567" s="54">
        <f t="shared" ref="I567" si="91">SUM(F567:H569)</f>
        <v>1346500</v>
      </c>
    </row>
    <row r="568" spans="1:9" ht="18" customHeight="1">
      <c r="A568" s="46"/>
      <c r="B568" s="49"/>
      <c r="C568" s="28"/>
      <c r="D568" s="5"/>
      <c r="E568" s="29"/>
      <c r="F568" s="52"/>
      <c r="G568" s="52"/>
      <c r="H568" s="52"/>
      <c r="I568" s="55"/>
    </row>
    <row r="569" spans="1:9">
      <c r="A569" s="47"/>
      <c r="B569" s="50"/>
      <c r="C569" s="6"/>
      <c r="D569" s="7"/>
      <c r="E569" s="12"/>
      <c r="F569" s="53"/>
      <c r="G569" s="53"/>
      <c r="H569" s="53"/>
      <c r="I569" s="56"/>
    </row>
    <row r="570" spans="1:9">
      <c r="A570" s="45" t="s">
        <v>382</v>
      </c>
      <c r="B570" s="48" t="s">
        <v>383</v>
      </c>
      <c r="C570" s="3"/>
      <c r="D570" s="4"/>
      <c r="E570" s="11"/>
      <c r="F570" s="51">
        <v>855000</v>
      </c>
      <c r="G570" s="51">
        <v>0</v>
      </c>
      <c r="H570" s="51">
        <v>0</v>
      </c>
      <c r="I570" s="54">
        <f t="shared" ref="I570" si="92">SUM(F570:H572)</f>
        <v>855000</v>
      </c>
    </row>
    <row r="571" spans="1:9" ht="18" customHeight="1">
      <c r="A571" s="46"/>
      <c r="B571" s="49"/>
      <c r="C571" s="28"/>
      <c r="D571" s="5"/>
      <c r="E571" s="29"/>
      <c r="F571" s="52"/>
      <c r="G571" s="52"/>
      <c r="H571" s="52"/>
      <c r="I571" s="55"/>
    </row>
    <row r="572" spans="1:9">
      <c r="A572" s="47"/>
      <c r="B572" s="50"/>
      <c r="C572" s="6"/>
      <c r="D572" s="7"/>
      <c r="E572" s="12"/>
      <c r="F572" s="53"/>
      <c r="G572" s="53"/>
      <c r="H572" s="53"/>
      <c r="I572" s="56"/>
    </row>
    <row r="573" spans="1:9">
      <c r="A573" s="45" t="s">
        <v>384</v>
      </c>
      <c r="B573" s="48" t="s">
        <v>385</v>
      </c>
      <c r="C573" s="3"/>
      <c r="D573" s="4"/>
      <c r="E573" s="11"/>
      <c r="F573" s="51">
        <v>3000000</v>
      </c>
      <c r="G573" s="51">
        <v>3000000</v>
      </c>
      <c r="H573" s="51">
        <v>2000000</v>
      </c>
      <c r="I573" s="54">
        <f t="shared" ref="I573" si="93">SUM(F573:H575)</f>
        <v>8000000</v>
      </c>
    </row>
    <row r="574" spans="1:9" ht="18" customHeight="1">
      <c r="A574" s="46"/>
      <c r="B574" s="49"/>
      <c r="C574" s="28"/>
      <c r="D574" s="5"/>
      <c r="E574" s="29"/>
      <c r="F574" s="52"/>
      <c r="G574" s="52"/>
      <c r="H574" s="52"/>
      <c r="I574" s="55"/>
    </row>
    <row r="575" spans="1:9">
      <c r="A575" s="47"/>
      <c r="B575" s="50"/>
      <c r="C575" s="6"/>
      <c r="D575" s="7"/>
      <c r="E575" s="12"/>
      <c r="F575" s="53"/>
      <c r="G575" s="53"/>
      <c r="H575" s="53"/>
      <c r="I575" s="56"/>
    </row>
    <row r="576" spans="1:9">
      <c r="A576" s="45" t="s">
        <v>386</v>
      </c>
      <c r="B576" s="48" t="s">
        <v>387</v>
      </c>
      <c r="C576" s="3"/>
      <c r="D576" s="4"/>
      <c r="E576" s="11"/>
      <c r="F576" s="51">
        <v>2885286.32</v>
      </c>
      <c r="G576" s="51">
        <v>3309218.61</v>
      </c>
      <c r="H576" s="51">
        <v>3721315.61</v>
      </c>
      <c r="I576" s="54">
        <f t="shared" ref="I576" si="94">SUM(F576:H578)</f>
        <v>9915820.5399999991</v>
      </c>
    </row>
    <row r="577" spans="1:9" ht="18" customHeight="1">
      <c r="A577" s="46"/>
      <c r="B577" s="49"/>
      <c r="C577" s="28"/>
      <c r="D577" s="5"/>
      <c r="E577" s="29"/>
      <c r="F577" s="52"/>
      <c r="G577" s="52"/>
      <c r="H577" s="52"/>
      <c r="I577" s="55"/>
    </row>
    <row r="578" spans="1:9">
      <c r="A578" s="47"/>
      <c r="B578" s="50"/>
      <c r="C578" s="6"/>
      <c r="D578" s="7"/>
      <c r="E578" s="12"/>
      <c r="F578" s="53"/>
      <c r="G578" s="53"/>
      <c r="H578" s="53"/>
      <c r="I578" s="56"/>
    </row>
    <row r="579" spans="1:9">
      <c r="A579" s="45" t="s">
        <v>388</v>
      </c>
      <c r="B579" s="48" t="s">
        <v>389</v>
      </c>
      <c r="C579" s="3"/>
      <c r="D579" s="4"/>
      <c r="E579" s="11"/>
      <c r="F579" s="51">
        <v>2000000</v>
      </c>
      <c r="G579" s="51">
        <v>2000000</v>
      </c>
      <c r="H579" s="51">
        <v>2000000</v>
      </c>
      <c r="I579" s="54">
        <f t="shared" ref="I579" si="95">SUM(F579:H581)</f>
        <v>6000000</v>
      </c>
    </row>
    <row r="580" spans="1:9" ht="18" customHeight="1">
      <c r="A580" s="46"/>
      <c r="B580" s="49"/>
      <c r="C580" s="28"/>
      <c r="D580" s="5"/>
      <c r="E580" s="29"/>
      <c r="F580" s="52"/>
      <c r="G580" s="52"/>
      <c r="H580" s="52"/>
      <c r="I580" s="55"/>
    </row>
    <row r="581" spans="1:9">
      <c r="A581" s="47"/>
      <c r="B581" s="50"/>
      <c r="C581" s="6"/>
      <c r="D581" s="7"/>
      <c r="E581" s="12"/>
      <c r="F581" s="53"/>
      <c r="G581" s="53"/>
      <c r="H581" s="53"/>
      <c r="I581" s="56"/>
    </row>
    <row r="582" spans="1:9">
      <c r="A582" s="45" t="s">
        <v>390</v>
      </c>
      <c r="B582" s="48" t="s">
        <v>391</v>
      </c>
      <c r="C582" s="3"/>
      <c r="D582" s="4"/>
      <c r="E582" s="11"/>
      <c r="F582" s="51">
        <v>15180000</v>
      </c>
      <c r="G582" s="51">
        <v>15180000</v>
      </c>
      <c r="H582" s="51">
        <v>15180000</v>
      </c>
      <c r="I582" s="54">
        <f t="shared" ref="I582" si="96">SUM(F582:H584)</f>
        <v>45540000</v>
      </c>
    </row>
    <row r="583" spans="1:9" ht="18" customHeight="1">
      <c r="A583" s="46"/>
      <c r="B583" s="49"/>
      <c r="C583" s="28"/>
      <c r="D583" s="5"/>
      <c r="E583" s="29"/>
      <c r="F583" s="52"/>
      <c r="G583" s="52"/>
      <c r="H583" s="52"/>
      <c r="I583" s="55"/>
    </row>
    <row r="584" spans="1:9">
      <c r="A584" s="47"/>
      <c r="B584" s="50"/>
      <c r="C584" s="6"/>
      <c r="D584" s="7"/>
      <c r="E584" s="12"/>
      <c r="F584" s="53"/>
      <c r="G584" s="53"/>
      <c r="H584" s="53"/>
      <c r="I584" s="56"/>
    </row>
    <row r="585" spans="1:9">
      <c r="A585" s="45" t="s">
        <v>392</v>
      </c>
      <c r="B585" s="48" t="s">
        <v>393</v>
      </c>
      <c r="C585" s="3"/>
      <c r="D585" s="4"/>
      <c r="E585" s="11"/>
      <c r="F585" s="51">
        <v>4125000</v>
      </c>
      <c r="G585" s="51">
        <v>4125000</v>
      </c>
      <c r="H585" s="51">
        <v>4125000</v>
      </c>
      <c r="I585" s="54">
        <f t="shared" ref="I585" si="97">SUM(F585:H587)</f>
        <v>12375000</v>
      </c>
    </row>
    <row r="586" spans="1:9" ht="18" customHeight="1">
      <c r="A586" s="46"/>
      <c r="B586" s="49"/>
      <c r="C586" s="28"/>
      <c r="D586" s="5"/>
      <c r="E586" s="29"/>
      <c r="F586" s="52"/>
      <c r="G586" s="52"/>
      <c r="H586" s="52"/>
      <c r="I586" s="55"/>
    </row>
    <row r="587" spans="1:9">
      <c r="A587" s="47"/>
      <c r="B587" s="50"/>
      <c r="C587" s="6"/>
      <c r="D587" s="7"/>
      <c r="E587" s="12"/>
      <c r="F587" s="53"/>
      <c r="G587" s="53"/>
      <c r="H587" s="53"/>
      <c r="I587" s="56"/>
    </row>
    <row r="588" spans="1:9">
      <c r="A588" s="45" t="s">
        <v>394</v>
      </c>
      <c r="B588" s="48" t="s">
        <v>395</v>
      </c>
      <c r="C588" s="3"/>
      <c r="D588" s="4"/>
      <c r="E588" s="11"/>
      <c r="F588" s="51">
        <v>9000000</v>
      </c>
      <c r="G588" s="51">
        <v>14000000</v>
      </c>
      <c r="H588" s="51">
        <v>7000000</v>
      </c>
      <c r="I588" s="54">
        <f t="shared" ref="I588" si="98">SUM(F588:H590)</f>
        <v>30000000</v>
      </c>
    </row>
    <row r="589" spans="1:9" ht="18" customHeight="1">
      <c r="A589" s="46"/>
      <c r="B589" s="49"/>
      <c r="C589" s="28"/>
      <c r="D589" s="5"/>
      <c r="E589" s="29"/>
      <c r="F589" s="52"/>
      <c r="G589" s="52"/>
      <c r="H589" s="52"/>
      <c r="I589" s="55"/>
    </row>
    <row r="590" spans="1:9">
      <c r="A590" s="47"/>
      <c r="B590" s="50"/>
      <c r="C590" s="6"/>
      <c r="D590" s="7"/>
      <c r="E590" s="12"/>
      <c r="F590" s="53"/>
      <c r="G590" s="53"/>
      <c r="H590" s="53"/>
      <c r="I590" s="56"/>
    </row>
    <row r="591" spans="1:9">
      <c r="A591" s="45" t="s">
        <v>396</v>
      </c>
      <c r="B591" s="48" t="s">
        <v>397</v>
      </c>
      <c r="C591" s="3"/>
      <c r="D591" s="4"/>
      <c r="E591" s="11"/>
      <c r="F591" s="51">
        <v>831327</v>
      </c>
      <c r="G591" s="51">
        <v>0</v>
      </c>
      <c r="H591" s="51">
        <v>0</v>
      </c>
      <c r="I591" s="54">
        <f t="shared" ref="I591" si="99">SUM(F591:H593)</f>
        <v>831327</v>
      </c>
    </row>
    <row r="592" spans="1:9" ht="18" customHeight="1">
      <c r="A592" s="46"/>
      <c r="B592" s="49"/>
      <c r="C592" s="28"/>
      <c r="D592" s="5"/>
      <c r="E592" s="29"/>
      <c r="F592" s="52"/>
      <c r="G592" s="52"/>
      <c r="H592" s="52"/>
      <c r="I592" s="55"/>
    </row>
    <row r="593" spans="1:9">
      <c r="A593" s="47"/>
      <c r="B593" s="50"/>
      <c r="C593" s="6"/>
      <c r="D593" s="7"/>
      <c r="E593" s="12"/>
      <c r="F593" s="53"/>
      <c r="G593" s="53"/>
      <c r="H593" s="53"/>
      <c r="I593" s="56"/>
    </row>
    <row r="594" spans="1:9">
      <c r="A594" s="45" t="s">
        <v>398</v>
      </c>
      <c r="B594" s="48" t="s">
        <v>399</v>
      </c>
      <c r="C594" s="3"/>
      <c r="D594" s="4"/>
      <c r="E594" s="11"/>
      <c r="F594" s="51">
        <v>231250</v>
      </c>
      <c r="G594" s="51">
        <v>0</v>
      </c>
      <c r="H594" s="51">
        <v>0</v>
      </c>
      <c r="I594" s="54">
        <f t="shared" ref="I594" si="100">SUM(F594:H596)</f>
        <v>231250</v>
      </c>
    </row>
    <row r="595" spans="1:9" ht="18" customHeight="1">
      <c r="A595" s="46"/>
      <c r="B595" s="49"/>
      <c r="C595" s="28"/>
      <c r="D595" s="5"/>
      <c r="E595" s="29"/>
      <c r="F595" s="52"/>
      <c r="G595" s="52"/>
      <c r="H595" s="52"/>
      <c r="I595" s="55"/>
    </row>
    <row r="596" spans="1:9">
      <c r="A596" s="47"/>
      <c r="B596" s="50"/>
      <c r="C596" s="6"/>
      <c r="D596" s="7"/>
      <c r="E596" s="12"/>
      <c r="F596" s="53"/>
      <c r="G596" s="53"/>
      <c r="H596" s="53"/>
      <c r="I596" s="56"/>
    </row>
    <row r="597" spans="1:9">
      <c r="A597" s="45" t="s">
        <v>400</v>
      </c>
      <c r="B597" s="48" t="s">
        <v>401</v>
      </c>
      <c r="C597" s="3"/>
      <c r="D597" s="4"/>
      <c r="E597" s="11"/>
      <c r="F597" s="51">
        <v>293250</v>
      </c>
      <c r="G597" s="51">
        <v>0</v>
      </c>
      <c r="H597" s="51">
        <v>0</v>
      </c>
      <c r="I597" s="54">
        <f t="shared" ref="I597" si="101">SUM(F597:H599)</f>
        <v>293250</v>
      </c>
    </row>
    <row r="598" spans="1:9" ht="18" customHeight="1">
      <c r="A598" s="46"/>
      <c r="B598" s="49"/>
      <c r="C598" s="28"/>
      <c r="D598" s="5"/>
      <c r="E598" s="29"/>
      <c r="F598" s="52"/>
      <c r="G598" s="52"/>
      <c r="H598" s="52"/>
      <c r="I598" s="55"/>
    </row>
    <row r="599" spans="1:9">
      <c r="A599" s="47"/>
      <c r="B599" s="50"/>
      <c r="C599" s="6"/>
      <c r="D599" s="7"/>
      <c r="E599" s="12"/>
      <c r="F599" s="53"/>
      <c r="G599" s="53"/>
      <c r="H599" s="53"/>
      <c r="I599" s="56"/>
    </row>
    <row r="600" spans="1:9">
      <c r="A600" s="45" t="s">
        <v>402</v>
      </c>
      <c r="B600" s="48" t="s">
        <v>403</v>
      </c>
      <c r="C600" s="3"/>
      <c r="D600" s="4"/>
      <c r="E600" s="11"/>
      <c r="F600" s="51">
        <v>10413991</v>
      </c>
      <c r="G600" s="51">
        <v>6000000</v>
      </c>
      <c r="H600" s="51">
        <v>0</v>
      </c>
      <c r="I600" s="54">
        <f t="shared" ref="I600" si="102">SUM(F600:H602)</f>
        <v>16413991</v>
      </c>
    </row>
    <row r="601" spans="1:9" ht="18" customHeight="1">
      <c r="A601" s="46"/>
      <c r="B601" s="49"/>
      <c r="C601" s="28"/>
      <c r="D601" s="5"/>
      <c r="E601" s="29"/>
      <c r="F601" s="52"/>
      <c r="G601" s="52"/>
      <c r="H601" s="52"/>
      <c r="I601" s="55"/>
    </row>
    <row r="602" spans="1:9">
      <c r="A602" s="47"/>
      <c r="B602" s="50"/>
      <c r="C602" s="6"/>
      <c r="D602" s="7"/>
      <c r="E602" s="12"/>
      <c r="F602" s="53"/>
      <c r="G602" s="53"/>
      <c r="H602" s="53"/>
      <c r="I602" s="56"/>
    </row>
    <row r="603" spans="1:9">
      <c r="A603" s="45" t="s">
        <v>404</v>
      </c>
      <c r="B603" s="48" t="s">
        <v>405</v>
      </c>
      <c r="C603" s="3"/>
      <c r="D603" s="4"/>
      <c r="E603" s="11"/>
      <c r="F603" s="51">
        <v>400000</v>
      </c>
      <c r="G603" s="51">
        <v>400000</v>
      </c>
      <c r="H603" s="51">
        <v>400000</v>
      </c>
      <c r="I603" s="54">
        <f t="shared" ref="I603" si="103">SUM(F603:H605)</f>
        <v>1200000</v>
      </c>
    </row>
    <row r="604" spans="1:9" ht="18" customHeight="1">
      <c r="A604" s="46"/>
      <c r="B604" s="49"/>
      <c r="C604" s="28"/>
      <c r="D604" s="5"/>
      <c r="E604" s="29"/>
      <c r="F604" s="52"/>
      <c r="G604" s="52"/>
      <c r="H604" s="52"/>
      <c r="I604" s="55"/>
    </row>
    <row r="605" spans="1:9">
      <c r="A605" s="47"/>
      <c r="B605" s="50"/>
      <c r="C605" s="6"/>
      <c r="D605" s="7"/>
      <c r="E605" s="12"/>
      <c r="F605" s="53"/>
      <c r="G605" s="53"/>
      <c r="H605" s="53"/>
      <c r="I605" s="56"/>
    </row>
    <row r="606" spans="1:9">
      <c r="A606" s="45" t="s">
        <v>406</v>
      </c>
      <c r="B606" s="48" t="s">
        <v>407</v>
      </c>
      <c r="C606" s="3"/>
      <c r="D606" s="4"/>
      <c r="E606" s="11"/>
      <c r="F606" s="51">
        <v>250000</v>
      </c>
      <c r="G606" s="51">
        <v>0</v>
      </c>
      <c r="H606" s="51">
        <v>0</v>
      </c>
      <c r="I606" s="54">
        <f t="shared" ref="I606" si="104">SUM(F606:H608)</f>
        <v>250000</v>
      </c>
    </row>
    <row r="607" spans="1:9" ht="18" customHeight="1">
      <c r="A607" s="46"/>
      <c r="B607" s="49"/>
      <c r="C607" s="28"/>
      <c r="D607" s="5"/>
      <c r="E607" s="29"/>
      <c r="F607" s="52"/>
      <c r="G607" s="52"/>
      <c r="H607" s="52"/>
      <c r="I607" s="55"/>
    </row>
    <row r="608" spans="1:9">
      <c r="A608" s="47"/>
      <c r="B608" s="50"/>
      <c r="C608" s="6"/>
      <c r="D608" s="7"/>
      <c r="E608" s="12"/>
      <c r="F608" s="53"/>
      <c r="G608" s="53"/>
      <c r="H608" s="53"/>
      <c r="I608" s="56"/>
    </row>
    <row r="609" spans="1:9">
      <c r="A609" s="45" t="s">
        <v>408</v>
      </c>
      <c r="B609" s="48" t="s">
        <v>409</v>
      </c>
      <c r="C609" s="3"/>
      <c r="D609" s="4"/>
      <c r="E609" s="11"/>
      <c r="F609" s="51">
        <v>2827160</v>
      </c>
      <c r="G609" s="51">
        <v>0</v>
      </c>
      <c r="H609" s="51">
        <v>0</v>
      </c>
      <c r="I609" s="54">
        <f t="shared" ref="I609" si="105">SUM(F609:H611)</f>
        <v>2827160</v>
      </c>
    </row>
    <row r="610" spans="1:9" ht="18" customHeight="1">
      <c r="A610" s="46"/>
      <c r="B610" s="49"/>
      <c r="C610" s="28"/>
      <c r="D610" s="5"/>
      <c r="E610" s="29"/>
      <c r="F610" s="52"/>
      <c r="G610" s="52"/>
      <c r="H610" s="52"/>
      <c r="I610" s="55"/>
    </row>
    <row r="611" spans="1:9">
      <c r="A611" s="47"/>
      <c r="B611" s="50"/>
      <c r="C611" s="6"/>
      <c r="D611" s="7"/>
      <c r="E611" s="12"/>
      <c r="F611" s="53"/>
      <c r="G611" s="53"/>
      <c r="H611" s="53"/>
      <c r="I611" s="56"/>
    </row>
    <row r="612" spans="1:9">
      <c r="A612" s="45" t="s">
        <v>410</v>
      </c>
      <c r="B612" s="48" t="s">
        <v>411</v>
      </c>
      <c r="C612" s="3"/>
      <c r="D612" s="4"/>
      <c r="E612" s="11"/>
      <c r="F612" s="51">
        <v>131250</v>
      </c>
      <c r="G612" s="51">
        <v>0</v>
      </c>
      <c r="H612" s="51">
        <v>0</v>
      </c>
      <c r="I612" s="54">
        <f t="shared" ref="I612" si="106">SUM(F612:H614)</f>
        <v>131250</v>
      </c>
    </row>
    <row r="613" spans="1:9" ht="18" customHeight="1">
      <c r="A613" s="46"/>
      <c r="B613" s="49"/>
      <c r="C613" s="28"/>
      <c r="D613" s="5"/>
      <c r="E613" s="29"/>
      <c r="F613" s="52"/>
      <c r="G613" s="52"/>
      <c r="H613" s="52"/>
      <c r="I613" s="55"/>
    </row>
    <row r="614" spans="1:9">
      <c r="A614" s="47"/>
      <c r="B614" s="50"/>
      <c r="C614" s="6"/>
      <c r="D614" s="7"/>
      <c r="E614" s="12"/>
      <c r="F614" s="53"/>
      <c r="G614" s="53"/>
      <c r="H614" s="53"/>
      <c r="I614" s="56"/>
    </row>
    <row r="615" spans="1:9">
      <c r="A615" s="45" t="s">
        <v>412</v>
      </c>
      <c r="B615" s="48" t="s">
        <v>413</v>
      </c>
      <c r="C615" s="3"/>
      <c r="D615" s="4"/>
      <c r="E615" s="11"/>
      <c r="F615" s="51">
        <v>525625</v>
      </c>
      <c r="G615" s="51">
        <v>0</v>
      </c>
      <c r="H615" s="51">
        <v>0</v>
      </c>
      <c r="I615" s="54">
        <f t="shared" ref="I615" si="107">SUM(F615:H617)</f>
        <v>525625</v>
      </c>
    </row>
    <row r="616" spans="1:9" ht="18" customHeight="1">
      <c r="A616" s="46"/>
      <c r="B616" s="49"/>
      <c r="C616" s="28"/>
      <c r="D616" s="5"/>
      <c r="E616" s="29"/>
      <c r="F616" s="52"/>
      <c r="G616" s="52"/>
      <c r="H616" s="52"/>
      <c r="I616" s="55"/>
    </row>
    <row r="617" spans="1:9">
      <c r="A617" s="47"/>
      <c r="B617" s="50"/>
      <c r="C617" s="6"/>
      <c r="D617" s="7"/>
      <c r="E617" s="12"/>
      <c r="F617" s="53"/>
      <c r="G617" s="53"/>
      <c r="H617" s="53"/>
      <c r="I617" s="56"/>
    </row>
    <row r="618" spans="1:9">
      <c r="A618" s="45" t="s">
        <v>414</v>
      </c>
      <c r="B618" s="48" t="s">
        <v>415</v>
      </c>
      <c r="C618" s="3"/>
      <c r="D618" s="4"/>
      <c r="E618" s="11"/>
      <c r="F618" s="51">
        <v>125000</v>
      </c>
      <c r="G618" s="51">
        <v>0</v>
      </c>
      <c r="H618" s="51">
        <v>0</v>
      </c>
      <c r="I618" s="54">
        <f t="shared" ref="I618" si="108">SUM(F618:H620)</f>
        <v>125000</v>
      </c>
    </row>
    <row r="619" spans="1:9" ht="18" customHeight="1">
      <c r="A619" s="46"/>
      <c r="B619" s="49"/>
      <c r="C619" s="28"/>
      <c r="D619" s="5"/>
      <c r="E619" s="29"/>
      <c r="F619" s="52"/>
      <c r="G619" s="52"/>
      <c r="H619" s="52"/>
      <c r="I619" s="55"/>
    </row>
    <row r="620" spans="1:9">
      <c r="A620" s="47"/>
      <c r="B620" s="50"/>
      <c r="C620" s="6"/>
      <c r="D620" s="7"/>
      <c r="E620" s="12"/>
      <c r="F620" s="53"/>
      <c r="G620" s="53"/>
      <c r="H620" s="53"/>
      <c r="I620" s="56"/>
    </row>
    <row r="621" spans="1:9">
      <c r="A621" s="45" t="s">
        <v>416</v>
      </c>
      <c r="B621" s="48" t="s">
        <v>417</v>
      </c>
      <c r="C621" s="3"/>
      <c r="D621" s="4"/>
      <c r="E621" s="11"/>
      <c r="F621" s="51">
        <v>482500</v>
      </c>
      <c r="G621" s="51">
        <v>0</v>
      </c>
      <c r="H621" s="51">
        <v>0</v>
      </c>
      <c r="I621" s="54">
        <f t="shared" ref="I621" si="109">SUM(F621:H623)</f>
        <v>482500</v>
      </c>
    </row>
    <row r="622" spans="1:9" ht="18" customHeight="1">
      <c r="A622" s="46"/>
      <c r="B622" s="49"/>
      <c r="C622" s="28"/>
      <c r="D622" s="5"/>
      <c r="E622" s="29"/>
      <c r="F622" s="52"/>
      <c r="G622" s="52"/>
      <c r="H622" s="52"/>
      <c r="I622" s="55"/>
    </row>
    <row r="623" spans="1:9">
      <c r="A623" s="47"/>
      <c r="B623" s="50"/>
      <c r="C623" s="6"/>
      <c r="D623" s="7"/>
      <c r="E623" s="12"/>
      <c r="F623" s="53"/>
      <c r="G623" s="53"/>
      <c r="H623" s="53"/>
      <c r="I623" s="56"/>
    </row>
    <row r="624" spans="1:9">
      <c r="A624" s="45" t="s">
        <v>418</v>
      </c>
      <c r="B624" s="48" t="s">
        <v>419</v>
      </c>
      <c r="C624" s="3"/>
      <c r="D624" s="4"/>
      <c r="E624" s="11"/>
      <c r="F624" s="51">
        <v>443963</v>
      </c>
      <c r="G624" s="51">
        <v>0</v>
      </c>
      <c r="H624" s="51">
        <v>0</v>
      </c>
      <c r="I624" s="54">
        <f t="shared" ref="I624" si="110">SUM(F624:H626)</f>
        <v>443963</v>
      </c>
    </row>
    <row r="625" spans="1:9" ht="18" customHeight="1">
      <c r="A625" s="46"/>
      <c r="B625" s="49"/>
      <c r="C625" s="28"/>
      <c r="D625" s="5"/>
      <c r="E625" s="29"/>
      <c r="F625" s="52"/>
      <c r="G625" s="52"/>
      <c r="H625" s="52"/>
      <c r="I625" s="55"/>
    </row>
    <row r="626" spans="1:9">
      <c r="A626" s="47"/>
      <c r="B626" s="50"/>
      <c r="C626" s="6"/>
      <c r="D626" s="7"/>
      <c r="E626" s="12"/>
      <c r="F626" s="53"/>
      <c r="G626" s="53"/>
      <c r="H626" s="53"/>
      <c r="I626" s="56"/>
    </row>
    <row r="627" spans="1:9">
      <c r="A627" s="45" t="s">
        <v>420</v>
      </c>
      <c r="B627" s="48" t="s">
        <v>421</v>
      </c>
      <c r="C627" s="3"/>
      <c r="D627" s="4"/>
      <c r="E627" s="11"/>
      <c r="F627" s="51">
        <v>9900000</v>
      </c>
      <c r="G627" s="51">
        <v>9900000</v>
      </c>
      <c r="H627" s="51">
        <v>9900000</v>
      </c>
      <c r="I627" s="54">
        <f t="shared" ref="I627" si="111">SUM(F627:H629)</f>
        <v>29700000</v>
      </c>
    </row>
    <row r="628" spans="1:9" ht="18" customHeight="1">
      <c r="A628" s="46"/>
      <c r="B628" s="49"/>
      <c r="C628" s="28"/>
      <c r="D628" s="5"/>
      <c r="E628" s="29"/>
      <c r="F628" s="52"/>
      <c r="G628" s="52"/>
      <c r="H628" s="52"/>
      <c r="I628" s="55"/>
    </row>
    <row r="629" spans="1:9">
      <c r="A629" s="47"/>
      <c r="B629" s="50"/>
      <c r="C629" s="6"/>
      <c r="D629" s="7"/>
      <c r="E629" s="12"/>
      <c r="F629" s="53"/>
      <c r="G629" s="53"/>
      <c r="H629" s="53"/>
      <c r="I629" s="56"/>
    </row>
    <row r="630" spans="1:9">
      <c r="A630" s="45" t="s">
        <v>422</v>
      </c>
      <c r="B630" s="48" t="s">
        <v>423</v>
      </c>
      <c r="C630" s="3"/>
      <c r="D630" s="4"/>
      <c r="E630" s="11"/>
      <c r="F630" s="51">
        <v>3889891</v>
      </c>
      <c r="G630" s="51">
        <v>4462200</v>
      </c>
      <c r="H630" s="51">
        <v>5018531</v>
      </c>
      <c r="I630" s="54">
        <f t="shared" ref="I630" si="112">SUM(F630:H632)</f>
        <v>13370622</v>
      </c>
    </row>
    <row r="631" spans="1:9" ht="18" customHeight="1">
      <c r="A631" s="46"/>
      <c r="B631" s="49"/>
      <c r="C631" s="28"/>
      <c r="D631" s="5"/>
      <c r="E631" s="29"/>
      <c r="F631" s="52"/>
      <c r="G631" s="52"/>
      <c r="H631" s="52"/>
      <c r="I631" s="55"/>
    </row>
    <row r="632" spans="1:9">
      <c r="A632" s="47"/>
      <c r="B632" s="50"/>
      <c r="C632" s="6"/>
      <c r="D632" s="7"/>
      <c r="E632" s="12"/>
      <c r="F632" s="53"/>
      <c r="G632" s="53"/>
      <c r="H632" s="53"/>
      <c r="I632" s="56"/>
    </row>
    <row r="633" spans="1:9">
      <c r="A633" s="45" t="s">
        <v>424</v>
      </c>
      <c r="B633" s="48" t="s">
        <v>425</v>
      </c>
      <c r="C633" s="3"/>
      <c r="D633" s="4"/>
      <c r="E633" s="11"/>
      <c r="F633" s="51">
        <v>1650000</v>
      </c>
      <c r="G633" s="51">
        <v>1650000</v>
      </c>
      <c r="H633" s="51">
        <v>1650000</v>
      </c>
      <c r="I633" s="54">
        <f t="shared" ref="I633" si="113">SUM(F633:H635)</f>
        <v>4950000</v>
      </c>
    </row>
    <row r="634" spans="1:9" ht="18" customHeight="1">
      <c r="A634" s="46"/>
      <c r="B634" s="49"/>
      <c r="C634" s="28"/>
      <c r="D634" s="5"/>
      <c r="E634" s="29"/>
      <c r="F634" s="52"/>
      <c r="G634" s="52"/>
      <c r="H634" s="52"/>
      <c r="I634" s="55"/>
    </row>
    <row r="635" spans="1:9">
      <c r="A635" s="47"/>
      <c r="B635" s="50"/>
      <c r="C635" s="6"/>
      <c r="D635" s="7"/>
      <c r="E635" s="12"/>
      <c r="F635" s="53"/>
      <c r="G635" s="53"/>
      <c r="H635" s="53"/>
      <c r="I635" s="56"/>
    </row>
    <row r="636" spans="1:9">
      <c r="A636" s="45" t="s">
        <v>426</v>
      </c>
      <c r="B636" s="48" t="s">
        <v>427</v>
      </c>
      <c r="C636" s="3"/>
      <c r="D636" s="4"/>
      <c r="E636" s="11"/>
      <c r="F636" s="51">
        <v>1000000</v>
      </c>
      <c r="G636" s="51">
        <v>5000000</v>
      </c>
      <c r="H636" s="51">
        <v>4000000</v>
      </c>
      <c r="I636" s="54">
        <f t="shared" ref="I636" si="114">SUM(F636:H638)</f>
        <v>10000000</v>
      </c>
    </row>
    <row r="637" spans="1:9" ht="18" customHeight="1">
      <c r="A637" s="46"/>
      <c r="B637" s="49"/>
      <c r="C637" s="28"/>
      <c r="D637" s="5"/>
      <c r="E637" s="29"/>
      <c r="F637" s="52"/>
      <c r="G637" s="52"/>
      <c r="H637" s="52"/>
      <c r="I637" s="55"/>
    </row>
    <row r="638" spans="1:9">
      <c r="A638" s="47"/>
      <c r="B638" s="50"/>
      <c r="C638" s="6"/>
      <c r="D638" s="7"/>
      <c r="E638" s="12"/>
      <c r="F638" s="53"/>
      <c r="G638" s="53"/>
      <c r="H638" s="53"/>
      <c r="I638" s="56"/>
    </row>
    <row r="639" spans="1:9">
      <c r="A639" s="45" t="s">
        <v>428</v>
      </c>
      <c r="B639" s="48" t="s">
        <v>429</v>
      </c>
      <c r="C639" s="3"/>
      <c r="D639" s="4"/>
      <c r="E639" s="11"/>
      <c r="F639" s="51">
        <v>2000000</v>
      </c>
      <c r="G639" s="51">
        <v>2000000</v>
      </c>
      <c r="H639" s="51">
        <v>2000000</v>
      </c>
      <c r="I639" s="54">
        <f t="shared" ref="I639" si="115">SUM(F639:H641)</f>
        <v>6000000</v>
      </c>
    </row>
    <row r="640" spans="1:9" ht="18" customHeight="1">
      <c r="A640" s="46"/>
      <c r="B640" s="49"/>
      <c r="C640" s="28"/>
      <c r="D640" s="5"/>
      <c r="E640" s="29"/>
      <c r="F640" s="52"/>
      <c r="G640" s="52"/>
      <c r="H640" s="52"/>
      <c r="I640" s="55"/>
    </row>
    <row r="641" spans="1:9">
      <c r="A641" s="47"/>
      <c r="B641" s="50"/>
      <c r="C641" s="6"/>
      <c r="D641" s="7"/>
      <c r="E641" s="12"/>
      <c r="F641" s="53"/>
      <c r="G641" s="53"/>
      <c r="H641" s="53"/>
      <c r="I641" s="56"/>
    </row>
    <row r="642" spans="1:9">
      <c r="A642" s="45" t="s">
        <v>430</v>
      </c>
      <c r="B642" s="48" t="s">
        <v>431</v>
      </c>
      <c r="C642" s="3"/>
      <c r="D642" s="4"/>
      <c r="E642" s="11"/>
      <c r="F642" s="51">
        <v>2200000</v>
      </c>
      <c r="G642" s="51">
        <v>2400000</v>
      </c>
      <c r="H642" s="51">
        <v>2400000</v>
      </c>
      <c r="I642" s="54">
        <f t="shared" ref="I642" si="116">SUM(F642:H644)</f>
        <v>7000000</v>
      </c>
    </row>
    <row r="643" spans="1:9" ht="18" customHeight="1">
      <c r="A643" s="46"/>
      <c r="B643" s="49"/>
      <c r="C643" s="28"/>
      <c r="D643" s="5"/>
      <c r="E643" s="29"/>
      <c r="F643" s="52"/>
      <c r="G643" s="52"/>
      <c r="H643" s="52"/>
      <c r="I643" s="55"/>
    </row>
    <row r="644" spans="1:9">
      <c r="A644" s="47"/>
      <c r="B644" s="50"/>
      <c r="C644" s="6"/>
      <c r="D644" s="7"/>
      <c r="E644" s="12"/>
      <c r="F644" s="53"/>
      <c r="G644" s="53"/>
      <c r="H644" s="53"/>
      <c r="I644" s="56"/>
    </row>
    <row r="645" spans="1:9">
      <c r="A645" s="45" t="s">
        <v>432</v>
      </c>
      <c r="B645" s="48" t="s">
        <v>433</v>
      </c>
      <c r="C645" s="3"/>
      <c r="D645" s="4"/>
      <c r="E645" s="11"/>
      <c r="F645" s="51">
        <v>1000000</v>
      </c>
      <c r="G645" s="51">
        <v>6200000</v>
      </c>
      <c r="H645" s="51">
        <v>4800000</v>
      </c>
      <c r="I645" s="54">
        <f t="shared" ref="I645" si="117">SUM(F645:H647)</f>
        <v>12000000</v>
      </c>
    </row>
    <row r="646" spans="1:9" ht="18" customHeight="1">
      <c r="A646" s="46"/>
      <c r="B646" s="49"/>
      <c r="C646" s="28"/>
      <c r="D646" s="5"/>
      <c r="E646" s="29"/>
      <c r="F646" s="52"/>
      <c r="G646" s="52"/>
      <c r="H646" s="52"/>
      <c r="I646" s="55"/>
    </row>
    <row r="647" spans="1:9">
      <c r="A647" s="47"/>
      <c r="B647" s="50"/>
      <c r="C647" s="6"/>
      <c r="D647" s="7"/>
      <c r="E647" s="12"/>
      <c r="F647" s="53"/>
      <c r="G647" s="53"/>
      <c r="H647" s="53"/>
      <c r="I647" s="56"/>
    </row>
    <row r="648" spans="1:9">
      <c r="A648" s="45" t="s">
        <v>434</v>
      </c>
      <c r="B648" s="48" t="s">
        <v>435</v>
      </c>
      <c r="C648" s="3"/>
      <c r="D648" s="4"/>
      <c r="E648" s="11"/>
      <c r="F648" s="51">
        <v>2000000</v>
      </c>
      <c r="G648" s="51">
        <v>1500000</v>
      </c>
      <c r="H648" s="51">
        <v>1500000</v>
      </c>
      <c r="I648" s="54">
        <f t="shared" ref="I648" si="118">SUM(F648:H650)</f>
        <v>5000000</v>
      </c>
    </row>
    <row r="649" spans="1:9" ht="18" customHeight="1">
      <c r="A649" s="46"/>
      <c r="B649" s="49"/>
      <c r="C649" s="28"/>
      <c r="D649" s="5"/>
      <c r="E649" s="29"/>
      <c r="F649" s="52"/>
      <c r="G649" s="52"/>
      <c r="H649" s="52"/>
      <c r="I649" s="55"/>
    </row>
    <row r="650" spans="1:9">
      <c r="A650" s="47"/>
      <c r="B650" s="50"/>
      <c r="C650" s="6"/>
      <c r="D650" s="7"/>
      <c r="E650" s="12"/>
      <c r="F650" s="53"/>
      <c r="G650" s="53"/>
      <c r="H650" s="53"/>
      <c r="I650" s="56"/>
    </row>
    <row r="651" spans="1:9">
      <c r="A651" s="45" t="s">
        <v>436</v>
      </c>
      <c r="B651" s="48" t="s">
        <v>437</v>
      </c>
      <c r="C651" s="3"/>
      <c r="D651" s="4"/>
      <c r="E651" s="11"/>
      <c r="F651" s="51">
        <v>1500000</v>
      </c>
      <c r="G651" s="51">
        <v>9000000</v>
      </c>
      <c r="H651" s="51">
        <v>3800000</v>
      </c>
      <c r="I651" s="54">
        <f t="shared" ref="I651" si="119">SUM(F651:H653)</f>
        <v>14300000</v>
      </c>
    </row>
    <row r="652" spans="1:9" ht="18" customHeight="1">
      <c r="A652" s="46"/>
      <c r="B652" s="49"/>
      <c r="C652" s="28"/>
      <c r="D652" s="5"/>
      <c r="E652" s="29"/>
      <c r="F652" s="52"/>
      <c r="G652" s="52"/>
      <c r="H652" s="52"/>
      <c r="I652" s="55"/>
    </row>
    <row r="653" spans="1:9">
      <c r="A653" s="47"/>
      <c r="B653" s="50"/>
      <c r="C653" s="6"/>
      <c r="D653" s="7"/>
      <c r="E653" s="12"/>
      <c r="F653" s="53"/>
      <c r="G653" s="53"/>
      <c r="H653" s="53"/>
      <c r="I653" s="56"/>
    </row>
    <row r="654" spans="1:9">
      <c r="A654" s="45" t="s">
        <v>438</v>
      </c>
      <c r="B654" s="48" t="s">
        <v>439</v>
      </c>
      <c r="C654" s="3"/>
      <c r="D654" s="4"/>
      <c r="E654" s="11"/>
      <c r="F654" s="51">
        <v>2000000</v>
      </c>
      <c r="G654" s="51">
        <v>3000000</v>
      </c>
      <c r="H654" s="51">
        <v>3000000</v>
      </c>
      <c r="I654" s="54">
        <f t="shared" ref="I654" si="120">SUM(F654:H656)</f>
        <v>8000000</v>
      </c>
    </row>
    <row r="655" spans="1:9" ht="18" customHeight="1">
      <c r="A655" s="46"/>
      <c r="B655" s="49"/>
      <c r="C655" s="28"/>
      <c r="D655" s="5"/>
      <c r="E655" s="29"/>
      <c r="F655" s="52"/>
      <c r="G655" s="52"/>
      <c r="H655" s="52"/>
      <c r="I655" s="55"/>
    </row>
    <row r="656" spans="1:9">
      <c r="A656" s="47"/>
      <c r="B656" s="50"/>
      <c r="C656" s="6"/>
      <c r="D656" s="7"/>
      <c r="E656" s="12"/>
      <c r="F656" s="53"/>
      <c r="G656" s="53"/>
      <c r="H656" s="53"/>
      <c r="I656" s="56"/>
    </row>
    <row r="657" spans="1:9">
      <c r="A657" s="45" t="s">
        <v>440</v>
      </c>
      <c r="B657" s="48" t="s">
        <v>441</v>
      </c>
      <c r="C657" s="3"/>
      <c r="D657" s="4"/>
      <c r="E657" s="11"/>
      <c r="F657" s="51">
        <v>5000000</v>
      </c>
      <c r="G657" s="51">
        <v>5000000</v>
      </c>
      <c r="H657" s="51">
        <v>10000000</v>
      </c>
      <c r="I657" s="54">
        <f t="shared" ref="I657" si="121">SUM(F657:H659)</f>
        <v>20000000</v>
      </c>
    </row>
    <row r="658" spans="1:9" ht="18" customHeight="1">
      <c r="A658" s="46"/>
      <c r="B658" s="49"/>
      <c r="C658" s="28"/>
      <c r="D658" s="5"/>
      <c r="E658" s="29"/>
      <c r="F658" s="52"/>
      <c r="G658" s="52"/>
      <c r="H658" s="52"/>
      <c r="I658" s="55"/>
    </row>
    <row r="659" spans="1:9">
      <c r="A659" s="47"/>
      <c r="B659" s="50"/>
      <c r="C659" s="6"/>
      <c r="D659" s="7"/>
      <c r="E659" s="12"/>
      <c r="F659" s="53"/>
      <c r="G659" s="53"/>
      <c r="H659" s="53"/>
      <c r="I659" s="56"/>
    </row>
    <row r="660" spans="1:9">
      <c r="A660" s="45" t="s">
        <v>442</v>
      </c>
      <c r="B660" s="48" t="s">
        <v>443</v>
      </c>
      <c r="C660" s="3"/>
      <c r="D660" s="4"/>
      <c r="E660" s="11"/>
      <c r="F660" s="51">
        <v>2000000</v>
      </c>
      <c r="G660" s="51">
        <v>2000000</v>
      </c>
      <c r="H660" s="51">
        <v>2000000</v>
      </c>
      <c r="I660" s="54">
        <f t="shared" ref="I660" si="122">SUM(F660:H662)</f>
        <v>6000000</v>
      </c>
    </row>
    <row r="661" spans="1:9" ht="18" customHeight="1">
      <c r="A661" s="46"/>
      <c r="B661" s="49"/>
      <c r="C661" s="28"/>
      <c r="D661" s="5"/>
      <c r="E661" s="29"/>
      <c r="F661" s="52"/>
      <c r="G661" s="52"/>
      <c r="H661" s="52"/>
      <c r="I661" s="55"/>
    </row>
    <row r="662" spans="1:9">
      <c r="A662" s="47"/>
      <c r="B662" s="50"/>
      <c r="C662" s="6"/>
      <c r="D662" s="7"/>
      <c r="E662" s="12"/>
      <c r="F662" s="53"/>
      <c r="G662" s="53"/>
      <c r="H662" s="53"/>
      <c r="I662" s="56"/>
    </row>
    <row r="663" spans="1:9">
      <c r="A663" s="45" t="s">
        <v>444</v>
      </c>
      <c r="B663" s="48" t="s">
        <v>445</v>
      </c>
      <c r="C663" s="3"/>
      <c r="D663" s="4"/>
      <c r="E663" s="11"/>
      <c r="F663" s="51">
        <v>2000000</v>
      </c>
      <c r="G663" s="51">
        <v>5000000</v>
      </c>
      <c r="H663" s="51">
        <v>5000000</v>
      </c>
      <c r="I663" s="54">
        <f t="shared" ref="I663" si="123">SUM(F663:H665)</f>
        <v>12000000</v>
      </c>
    </row>
    <row r="664" spans="1:9" ht="18" customHeight="1">
      <c r="A664" s="46"/>
      <c r="B664" s="49"/>
      <c r="C664" s="28"/>
      <c r="D664" s="5"/>
      <c r="E664" s="29"/>
      <c r="F664" s="52"/>
      <c r="G664" s="52"/>
      <c r="H664" s="52"/>
      <c r="I664" s="55"/>
    </row>
    <row r="665" spans="1:9">
      <c r="A665" s="47"/>
      <c r="B665" s="50"/>
      <c r="C665" s="6"/>
      <c r="D665" s="7"/>
      <c r="E665" s="12"/>
      <c r="F665" s="53"/>
      <c r="G665" s="53"/>
      <c r="H665" s="53"/>
      <c r="I665" s="56"/>
    </row>
    <row r="666" spans="1:9">
      <c r="A666" s="45" t="s">
        <v>446</v>
      </c>
      <c r="B666" s="48" t="s">
        <v>447</v>
      </c>
      <c r="C666" s="3"/>
      <c r="D666" s="4"/>
      <c r="E666" s="11"/>
      <c r="F666" s="51">
        <v>2000000</v>
      </c>
      <c r="G666" s="51">
        <v>2000000</v>
      </c>
      <c r="H666" s="51">
        <v>2000000</v>
      </c>
      <c r="I666" s="54">
        <f t="shared" ref="I666" si="124">SUM(F666:H668)</f>
        <v>6000000</v>
      </c>
    </row>
    <row r="667" spans="1:9" ht="18" customHeight="1">
      <c r="A667" s="46"/>
      <c r="B667" s="49"/>
      <c r="C667" s="28"/>
      <c r="D667" s="5"/>
      <c r="E667" s="29"/>
      <c r="F667" s="52"/>
      <c r="G667" s="52"/>
      <c r="H667" s="52"/>
      <c r="I667" s="55"/>
    </row>
    <row r="668" spans="1:9">
      <c r="A668" s="47"/>
      <c r="B668" s="50"/>
      <c r="C668" s="6"/>
      <c r="D668" s="7"/>
      <c r="E668" s="12"/>
      <c r="F668" s="53"/>
      <c r="G668" s="53"/>
      <c r="H668" s="53"/>
      <c r="I668" s="56"/>
    </row>
    <row r="669" spans="1:9">
      <c r="A669" s="45" t="s">
        <v>448</v>
      </c>
      <c r="B669" s="48" t="s">
        <v>449</v>
      </c>
      <c r="C669" s="3"/>
      <c r="D669" s="4"/>
      <c r="E669" s="11"/>
      <c r="F669" s="51">
        <v>2750000</v>
      </c>
      <c r="G669" s="51">
        <v>2000000</v>
      </c>
      <c r="H669" s="51">
        <v>2000000</v>
      </c>
      <c r="I669" s="54">
        <f t="shared" ref="I669" si="125">SUM(F669:H671)</f>
        <v>6750000</v>
      </c>
    </row>
    <row r="670" spans="1:9" ht="18" customHeight="1">
      <c r="A670" s="46"/>
      <c r="B670" s="49"/>
      <c r="C670" s="28"/>
      <c r="D670" s="5"/>
      <c r="E670" s="29"/>
      <c r="F670" s="52"/>
      <c r="G670" s="52"/>
      <c r="H670" s="52"/>
      <c r="I670" s="55"/>
    </row>
    <row r="671" spans="1:9">
      <c r="A671" s="47"/>
      <c r="B671" s="50"/>
      <c r="C671" s="6"/>
      <c r="D671" s="7"/>
      <c r="E671" s="12"/>
      <c r="F671" s="53"/>
      <c r="G671" s="53"/>
      <c r="H671" s="53"/>
      <c r="I671" s="56"/>
    </row>
    <row r="672" spans="1:9">
      <c r="A672" s="45" t="s">
        <v>450</v>
      </c>
      <c r="B672" s="48" t="s">
        <v>451</v>
      </c>
      <c r="C672" s="3"/>
      <c r="D672" s="4"/>
      <c r="E672" s="11"/>
      <c r="F672" s="51">
        <v>1000000</v>
      </c>
      <c r="G672" s="51">
        <v>1000000</v>
      </c>
      <c r="H672" s="51">
        <v>1000000</v>
      </c>
      <c r="I672" s="54">
        <f t="shared" ref="I672" si="126">SUM(F672:H674)</f>
        <v>3000000</v>
      </c>
    </row>
    <row r="673" spans="1:9" ht="18" customHeight="1">
      <c r="A673" s="46"/>
      <c r="B673" s="49"/>
      <c r="C673" s="28"/>
      <c r="D673" s="5"/>
      <c r="E673" s="29"/>
      <c r="F673" s="52"/>
      <c r="G673" s="52"/>
      <c r="H673" s="52"/>
      <c r="I673" s="55"/>
    </row>
    <row r="674" spans="1:9">
      <c r="A674" s="47"/>
      <c r="B674" s="50"/>
      <c r="C674" s="6"/>
      <c r="D674" s="7"/>
      <c r="E674" s="12"/>
      <c r="F674" s="53"/>
      <c r="G674" s="53"/>
      <c r="H674" s="53"/>
      <c r="I674" s="56"/>
    </row>
    <row r="675" spans="1:9">
      <c r="A675" s="45" t="s">
        <v>452</v>
      </c>
      <c r="B675" s="48" t="s">
        <v>453</v>
      </c>
      <c r="C675" s="3"/>
      <c r="D675" s="4"/>
      <c r="E675" s="11"/>
      <c r="F675" s="51">
        <v>10430000</v>
      </c>
      <c r="G675" s="51">
        <v>22570000</v>
      </c>
      <c r="H675" s="51">
        <v>0</v>
      </c>
      <c r="I675" s="54">
        <f t="shared" ref="I675" si="127">SUM(F675:H677)</f>
        <v>33000000</v>
      </c>
    </row>
    <row r="676" spans="1:9" ht="18" customHeight="1">
      <c r="A676" s="46"/>
      <c r="B676" s="49"/>
      <c r="C676" s="28"/>
      <c r="D676" s="5"/>
      <c r="E676" s="29"/>
      <c r="F676" s="52"/>
      <c r="G676" s="52"/>
      <c r="H676" s="52"/>
      <c r="I676" s="55"/>
    </row>
    <row r="677" spans="1:9">
      <c r="A677" s="47"/>
      <c r="B677" s="50"/>
      <c r="C677" s="6"/>
      <c r="D677" s="7"/>
      <c r="E677" s="12"/>
      <c r="F677" s="53"/>
      <c r="G677" s="53"/>
      <c r="H677" s="53"/>
      <c r="I677" s="56"/>
    </row>
    <row r="678" spans="1:9">
      <c r="A678" s="45" t="s">
        <v>454</v>
      </c>
      <c r="B678" s="48" t="s">
        <v>455</v>
      </c>
      <c r="C678" s="3"/>
      <c r="D678" s="4"/>
      <c r="E678" s="11"/>
      <c r="F678" s="51">
        <v>6000000</v>
      </c>
      <c r="G678" s="51">
        <v>6000000</v>
      </c>
      <c r="H678" s="51">
        <v>6000000</v>
      </c>
      <c r="I678" s="54">
        <f t="shared" ref="I678" si="128">SUM(F678:H680)</f>
        <v>18000000</v>
      </c>
    </row>
    <row r="679" spans="1:9" ht="18" customHeight="1">
      <c r="A679" s="46"/>
      <c r="B679" s="49"/>
      <c r="C679" s="28"/>
      <c r="D679" s="5"/>
      <c r="E679" s="29"/>
      <c r="F679" s="52"/>
      <c r="G679" s="52"/>
      <c r="H679" s="52"/>
      <c r="I679" s="55"/>
    </row>
    <row r="680" spans="1:9">
      <c r="A680" s="47"/>
      <c r="B680" s="50"/>
      <c r="C680" s="6"/>
      <c r="D680" s="7"/>
      <c r="E680" s="12"/>
      <c r="F680" s="53"/>
      <c r="G680" s="53"/>
      <c r="H680" s="53"/>
      <c r="I680" s="56"/>
    </row>
    <row r="681" spans="1:9">
      <c r="A681" s="45" t="s">
        <v>456</v>
      </c>
      <c r="B681" s="48" t="s">
        <v>457</v>
      </c>
      <c r="C681" s="3"/>
      <c r="D681" s="4"/>
      <c r="E681" s="11"/>
      <c r="F681" s="51">
        <v>661250</v>
      </c>
      <c r="G681" s="51">
        <v>0</v>
      </c>
      <c r="H681" s="51">
        <v>0</v>
      </c>
      <c r="I681" s="54">
        <f t="shared" ref="I681" si="129">SUM(F681:H683)</f>
        <v>661250</v>
      </c>
    </row>
    <row r="682" spans="1:9" ht="18" customHeight="1">
      <c r="A682" s="46"/>
      <c r="B682" s="49"/>
      <c r="C682" s="28"/>
      <c r="D682" s="5"/>
      <c r="E682" s="29"/>
      <c r="F682" s="52"/>
      <c r="G682" s="52"/>
      <c r="H682" s="52"/>
      <c r="I682" s="55"/>
    </row>
    <row r="683" spans="1:9">
      <c r="A683" s="47"/>
      <c r="B683" s="50"/>
      <c r="C683" s="6"/>
      <c r="D683" s="7"/>
      <c r="E683" s="12"/>
      <c r="F683" s="53"/>
      <c r="G683" s="53"/>
      <c r="H683" s="53"/>
      <c r="I683" s="56"/>
    </row>
    <row r="684" spans="1:9">
      <c r="A684" s="45" t="s">
        <v>458</v>
      </c>
      <c r="B684" s="48" t="s">
        <v>459</v>
      </c>
      <c r="C684" s="3"/>
      <c r="D684" s="4"/>
      <c r="E684" s="11"/>
      <c r="F684" s="51">
        <v>247500</v>
      </c>
      <c r="G684" s="51">
        <v>0</v>
      </c>
      <c r="H684" s="51">
        <v>0</v>
      </c>
      <c r="I684" s="54">
        <f t="shared" ref="I684" si="130">SUM(F684:H686)</f>
        <v>247500</v>
      </c>
    </row>
    <row r="685" spans="1:9" ht="18" customHeight="1">
      <c r="A685" s="46"/>
      <c r="B685" s="49"/>
      <c r="C685" s="28"/>
      <c r="D685" s="5"/>
      <c r="E685" s="29"/>
      <c r="F685" s="52"/>
      <c r="G685" s="52"/>
      <c r="H685" s="52"/>
      <c r="I685" s="55"/>
    </row>
    <row r="686" spans="1:9">
      <c r="A686" s="47"/>
      <c r="B686" s="50"/>
      <c r="C686" s="6"/>
      <c r="D686" s="7"/>
      <c r="E686" s="12"/>
      <c r="F686" s="53"/>
      <c r="G686" s="53"/>
      <c r="H686" s="53"/>
      <c r="I686" s="56"/>
    </row>
    <row r="687" spans="1:9">
      <c r="A687" s="45" t="s">
        <v>460</v>
      </c>
      <c r="B687" s="48" t="s">
        <v>461</v>
      </c>
      <c r="C687" s="3"/>
      <c r="D687" s="4"/>
      <c r="E687" s="11"/>
      <c r="F687" s="51">
        <v>175000</v>
      </c>
      <c r="G687" s="51">
        <v>0</v>
      </c>
      <c r="H687" s="51">
        <v>0</v>
      </c>
      <c r="I687" s="54">
        <f t="shared" ref="I687" si="131">SUM(F687:H689)</f>
        <v>175000</v>
      </c>
    </row>
    <row r="688" spans="1:9" ht="18" customHeight="1">
      <c r="A688" s="46"/>
      <c r="B688" s="49"/>
      <c r="C688" s="28"/>
      <c r="D688" s="5"/>
      <c r="E688" s="29"/>
      <c r="F688" s="52"/>
      <c r="G688" s="52"/>
      <c r="H688" s="52"/>
      <c r="I688" s="55"/>
    </row>
    <row r="689" spans="1:9">
      <c r="A689" s="47"/>
      <c r="B689" s="50"/>
      <c r="C689" s="6"/>
      <c r="D689" s="7"/>
      <c r="E689" s="12"/>
      <c r="F689" s="53"/>
      <c r="G689" s="53"/>
      <c r="H689" s="53"/>
      <c r="I689" s="56"/>
    </row>
    <row r="690" spans="1:9">
      <c r="A690" s="45" t="s">
        <v>462</v>
      </c>
      <c r="B690" s="48" t="s">
        <v>463</v>
      </c>
      <c r="C690" s="3"/>
      <c r="D690" s="4"/>
      <c r="E690" s="11"/>
      <c r="F690" s="51">
        <v>782375</v>
      </c>
      <c r="G690" s="51">
        <v>0</v>
      </c>
      <c r="H690" s="51">
        <v>0</v>
      </c>
      <c r="I690" s="54">
        <f t="shared" ref="I690" si="132">SUM(F690:H692)</f>
        <v>782375</v>
      </c>
    </row>
    <row r="691" spans="1:9" ht="18" customHeight="1">
      <c r="A691" s="46"/>
      <c r="B691" s="49"/>
      <c r="C691" s="28"/>
      <c r="D691" s="5"/>
      <c r="E691" s="29"/>
      <c r="F691" s="52"/>
      <c r="G691" s="52"/>
      <c r="H691" s="52"/>
      <c r="I691" s="55"/>
    </row>
    <row r="692" spans="1:9">
      <c r="A692" s="47"/>
      <c r="B692" s="50"/>
      <c r="C692" s="6"/>
      <c r="D692" s="7"/>
      <c r="E692" s="12"/>
      <c r="F692" s="53"/>
      <c r="G692" s="53"/>
      <c r="H692" s="53"/>
      <c r="I692" s="56"/>
    </row>
    <row r="693" spans="1:9">
      <c r="A693" s="45" t="s">
        <v>464</v>
      </c>
      <c r="B693" s="48" t="s">
        <v>465</v>
      </c>
      <c r="C693" s="3"/>
      <c r="D693" s="4"/>
      <c r="E693" s="11"/>
      <c r="F693" s="51">
        <v>500000</v>
      </c>
      <c r="G693" s="51">
        <v>0</v>
      </c>
      <c r="H693" s="51">
        <v>0</v>
      </c>
      <c r="I693" s="54">
        <f t="shared" ref="I693" si="133">SUM(F693:H695)</f>
        <v>500000</v>
      </c>
    </row>
    <row r="694" spans="1:9" ht="18" customHeight="1">
      <c r="A694" s="46"/>
      <c r="B694" s="49"/>
      <c r="C694" s="28"/>
      <c r="D694" s="5"/>
      <c r="E694" s="29"/>
      <c r="F694" s="52"/>
      <c r="G694" s="52"/>
      <c r="H694" s="52"/>
      <c r="I694" s="55"/>
    </row>
    <row r="695" spans="1:9">
      <c r="A695" s="47"/>
      <c r="B695" s="50"/>
      <c r="C695" s="6"/>
      <c r="D695" s="7"/>
      <c r="E695" s="12"/>
      <c r="F695" s="53"/>
      <c r="G695" s="53"/>
      <c r="H695" s="53"/>
      <c r="I695" s="56"/>
    </row>
    <row r="696" spans="1:9">
      <c r="A696" s="45" t="s">
        <v>466</v>
      </c>
      <c r="B696" s="48" t="s">
        <v>467</v>
      </c>
      <c r="C696" s="3"/>
      <c r="D696" s="4"/>
      <c r="E696" s="11"/>
      <c r="F696" s="51">
        <v>250000</v>
      </c>
      <c r="G696" s="51">
        <v>0</v>
      </c>
      <c r="H696" s="51">
        <v>0</v>
      </c>
      <c r="I696" s="54">
        <f t="shared" ref="I696" si="134">SUM(F696:H698)</f>
        <v>250000</v>
      </c>
    </row>
    <row r="697" spans="1:9" ht="18" customHeight="1">
      <c r="A697" s="46"/>
      <c r="B697" s="49"/>
      <c r="C697" s="28"/>
      <c r="D697" s="5"/>
      <c r="E697" s="29"/>
      <c r="F697" s="52"/>
      <c r="G697" s="52"/>
      <c r="H697" s="52"/>
      <c r="I697" s="55"/>
    </row>
    <row r="698" spans="1:9">
      <c r="A698" s="47"/>
      <c r="B698" s="50"/>
      <c r="C698" s="6"/>
      <c r="D698" s="7"/>
      <c r="E698" s="12"/>
      <c r="F698" s="53"/>
      <c r="G698" s="53"/>
      <c r="H698" s="53"/>
      <c r="I698" s="56"/>
    </row>
    <row r="699" spans="1:9">
      <c r="A699" s="45" t="s">
        <v>468</v>
      </c>
      <c r="B699" s="48" t="s">
        <v>469</v>
      </c>
      <c r="C699" s="3"/>
      <c r="D699" s="4"/>
      <c r="E699" s="11"/>
      <c r="F699" s="51">
        <v>760000</v>
      </c>
      <c r="G699" s="51">
        <v>0</v>
      </c>
      <c r="H699" s="51">
        <v>0</v>
      </c>
      <c r="I699" s="54">
        <f t="shared" ref="I699" si="135">SUM(F699:H701)</f>
        <v>760000</v>
      </c>
    </row>
    <row r="700" spans="1:9" ht="18" customHeight="1">
      <c r="A700" s="46"/>
      <c r="B700" s="49"/>
      <c r="C700" s="28"/>
      <c r="D700" s="5"/>
      <c r="E700" s="29"/>
      <c r="F700" s="52"/>
      <c r="G700" s="52"/>
      <c r="H700" s="52"/>
      <c r="I700" s="55"/>
    </row>
    <row r="701" spans="1:9">
      <c r="A701" s="47"/>
      <c r="B701" s="50"/>
      <c r="C701" s="6"/>
      <c r="D701" s="7"/>
      <c r="E701" s="12"/>
      <c r="F701" s="53"/>
      <c r="G701" s="53"/>
      <c r="H701" s="53"/>
      <c r="I701" s="56"/>
    </row>
    <row r="702" spans="1:9">
      <c r="A702" s="45" t="s">
        <v>470</v>
      </c>
      <c r="B702" s="48" t="s">
        <v>471</v>
      </c>
      <c r="C702" s="3"/>
      <c r="D702" s="4"/>
      <c r="E702" s="11"/>
      <c r="F702" s="51">
        <v>482500</v>
      </c>
      <c r="G702" s="51">
        <v>0</v>
      </c>
      <c r="H702" s="51">
        <v>0</v>
      </c>
      <c r="I702" s="54">
        <f t="shared" ref="I702" si="136">SUM(F702:H704)</f>
        <v>482500</v>
      </c>
    </row>
    <row r="703" spans="1:9" ht="18" customHeight="1">
      <c r="A703" s="46"/>
      <c r="B703" s="49"/>
      <c r="C703" s="28"/>
      <c r="D703" s="5"/>
      <c r="E703" s="29"/>
      <c r="F703" s="52"/>
      <c r="G703" s="52"/>
      <c r="H703" s="52"/>
      <c r="I703" s="55"/>
    </row>
    <row r="704" spans="1:9">
      <c r="A704" s="47"/>
      <c r="B704" s="50"/>
      <c r="C704" s="6"/>
      <c r="D704" s="7"/>
      <c r="E704" s="12"/>
      <c r="F704" s="53"/>
      <c r="G704" s="53"/>
      <c r="H704" s="53"/>
      <c r="I704" s="56"/>
    </row>
    <row r="705" spans="1:9">
      <c r="A705" s="45" t="s">
        <v>472</v>
      </c>
      <c r="B705" s="48" t="s">
        <v>473</v>
      </c>
      <c r="C705" s="3"/>
      <c r="D705" s="4"/>
      <c r="E705" s="11"/>
      <c r="F705" s="51">
        <v>5000000</v>
      </c>
      <c r="G705" s="51">
        <v>10000000</v>
      </c>
      <c r="H705" s="51">
        <v>5000000</v>
      </c>
      <c r="I705" s="54">
        <f t="shared" ref="I705" si="137">SUM(F705:H707)</f>
        <v>20000000</v>
      </c>
    </row>
    <row r="706" spans="1:9" ht="18" customHeight="1">
      <c r="A706" s="46"/>
      <c r="B706" s="49"/>
      <c r="C706" s="28"/>
      <c r="D706" s="5"/>
      <c r="E706" s="29"/>
      <c r="F706" s="52"/>
      <c r="G706" s="52"/>
      <c r="H706" s="52"/>
      <c r="I706" s="55"/>
    </row>
    <row r="707" spans="1:9">
      <c r="A707" s="47"/>
      <c r="B707" s="50"/>
      <c r="C707" s="6"/>
      <c r="D707" s="7"/>
      <c r="E707" s="12"/>
      <c r="F707" s="53"/>
      <c r="G707" s="53"/>
      <c r="H707" s="53"/>
      <c r="I707" s="56"/>
    </row>
    <row r="708" spans="1:9">
      <c r="A708" s="45" t="s">
        <v>474</v>
      </c>
      <c r="B708" s="48" t="s">
        <v>475</v>
      </c>
      <c r="C708" s="3"/>
      <c r="D708" s="4"/>
      <c r="E708" s="11"/>
      <c r="F708" s="51">
        <v>5000000</v>
      </c>
      <c r="G708" s="51">
        <v>3300000</v>
      </c>
      <c r="H708" s="51">
        <v>3300000</v>
      </c>
      <c r="I708" s="54">
        <f t="shared" ref="I708" si="138">SUM(F708:H710)</f>
        <v>11600000</v>
      </c>
    </row>
    <row r="709" spans="1:9" ht="18" customHeight="1">
      <c r="A709" s="46"/>
      <c r="B709" s="49"/>
      <c r="C709" s="28"/>
      <c r="D709" s="5"/>
      <c r="E709" s="29"/>
      <c r="F709" s="52"/>
      <c r="G709" s="52"/>
      <c r="H709" s="52"/>
      <c r="I709" s="55"/>
    </row>
    <row r="710" spans="1:9">
      <c r="A710" s="47"/>
      <c r="B710" s="50"/>
      <c r="C710" s="6"/>
      <c r="D710" s="7"/>
      <c r="E710" s="12"/>
      <c r="F710" s="53"/>
      <c r="G710" s="53"/>
      <c r="H710" s="53"/>
      <c r="I710" s="56"/>
    </row>
    <row r="711" spans="1:9">
      <c r="A711" s="45" t="s">
        <v>476</v>
      </c>
      <c r="B711" s="48" t="s">
        <v>477</v>
      </c>
      <c r="C711" s="3"/>
      <c r="D711" s="4"/>
      <c r="E711" s="11"/>
      <c r="F711" s="51">
        <v>2000000</v>
      </c>
      <c r="G711" s="51">
        <v>2000000</v>
      </c>
      <c r="H711" s="51">
        <v>2000000</v>
      </c>
      <c r="I711" s="54">
        <f t="shared" ref="I711" si="139">SUM(F711:H713)</f>
        <v>6000000</v>
      </c>
    </row>
    <row r="712" spans="1:9" ht="18" customHeight="1">
      <c r="A712" s="46"/>
      <c r="B712" s="49"/>
      <c r="C712" s="28"/>
      <c r="D712" s="5"/>
      <c r="E712" s="29"/>
      <c r="F712" s="52"/>
      <c r="G712" s="52"/>
      <c r="H712" s="52"/>
      <c r="I712" s="55"/>
    </row>
    <row r="713" spans="1:9">
      <c r="A713" s="47"/>
      <c r="B713" s="50"/>
      <c r="C713" s="6"/>
      <c r="D713" s="7"/>
      <c r="E713" s="12"/>
      <c r="F713" s="53"/>
      <c r="G713" s="53"/>
      <c r="H713" s="53"/>
      <c r="I713" s="56"/>
    </row>
    <row r="714" spans="1:9">
      <c r="A714" s="45" t="s">
        <v>478</v>
      </c>
      <c r="B714" s="48" t="s">
        <v>479</v>
      </c>
      <c r="C714" s="3"/>
      <c r="D714" s="4"/>
      <c r="E714" s="11"/>
      <c r="F714" s="51">
        <v>500000</v>
      </c>
      <c r="G714" s="51">
        <v>1000000</v>
      </c>
      <c r="H714" s="51">
        <v>500000</v>
      </c>
      <c r="I714" s="54">
        <f t="shared" ref="I714" si="140">SUM(F714:H716)</f>
        <v>2000000</v>
      </c>
    </row>
    <row r="715" spans="1:9" ht="18" customHeight="1">
      <c r="A715" s="46"/>
      <c r="B715" s="49"/>
      <c r="C715" s="28"/>
      <c r="D715" s="5"/>
      <c r="E715" s="29"/>
      <c r="F715" s="52"/>
      <c r="G715" s="52"/>
      <c r="H715" s="52"/>
      <c r="I715" s="55"/>
    </row>
    <row r="716" spans="1:9">
      <c r="A716" s="47"/>
      <c r="B716" s="50"/>
      <c r="C716" s="6"/>
      <c r="D716" s="7"/>
      <c r="E716" s="12"/>
      <c r="F716" s="53"/>
      <c r="G716" s="53"/>
      <c r="H716" s="53"/>
      <c r="I716" s="56"/>
    </row>
    <row r="717" spans="1:9">
      <c r="A717" s="45" t="s">
        <v>480</v>
      </c>
      <c r="B717" s="48" t="s">
        <v>481</v>
      </c>
      <c r="C717" s="3"/>
      <c r="D717" s="4"/>
      <c r="E717" s="11"/>
      <c r="F717" s="51">
        <v>500000</v>
      </c>
      <c r="G717" s="51">
        <v>1500000</v>
      </c>
      <c r="H717" s="51">
        <v>1000000</v>
      </c>
      <c r="I717" s="54">
        <f t="shared" ref="I717" si="141">SUM(F717:H719)</f>
        <v>3000000</v>
      </c>
    </row>
    <row r="718" spans="1:9" ht="18" customHeight="1">
      <c r="A718" s="46"/>
      <c r="B718" s="49"/>
      <c r="C718" s="28"/>
      <c r="D718" s="5"/>
      <c r="E718" s="29"/>
      <c r="F718" s="52"/>
      <c r="G718" s="52"/>
      <c r="H718" s="52"/>
      <c r="I718" s="55"/>
    </row>
    <row r="719" spans="1:9">
      <c r="A719" s="47"/>
      <c r="B719" s="50"/>
      <c r="C719" s="6"/>
      <c r="D719" s="7"/>
      <c r="E719" s="12"/>
      <c r="F719" s="53"/>
      <c r="G719" s="53"/>
      <c r="H719" s="53"/>
      <c r="I719" s="56"/>
    </row>
    <row r="720" spans="1:9">
      <c r="A720" s="45" t="s">
        <v>482</v>
      </c>
      <c r="B720" s="48" t="s">
        <v>483</v>
      </c>
      <c r="C720" s="3"/>
      <c r="D720" s="4"/>
      <c r="E720" s="11"/>
      <c r="F720" s="51">
        <v>500000</v>
      </c>
      <c r="G720" s="51">
        <v>0</v>
      </c>
      <c r="H720" s="51">
        <v>0</v>
      </c>
      <c r="I720" s="54">
        <f t="shared" ref="I720" si="142">SUM(F720:H722)</f>
        <v>500000</v>
      </c>
    </row>
    <row r="721" spans="1:9" ht="18" customHeight="1">
      <c r="A721" s="46"/>
      <c r="B721" s="49"/>
      <c r="C721" s="28"/>
      <c r="D721" s="5"/>
      <c r="E721" s="29"/>
      <c r="F721" s="52"/>
      <c r="G721" s="52"/>
      <c r="H721" s="52"/>
      <c r="I721" s="55"/>
    </row>
    <row r="722" spans="1:9">
      <c r="A722" s="47"/>
      <c r="B722" s="50"/>
      <c r="C722" s="6"/>
      <c r="D722" s="7"/>
      <c r="E722" s="12"/>
      <c r="F722" s="53"/>
      <c r="G722" s="53"/>
      <c r="H722" s="53"/>
      <c r="I722" s="56"/>
    </row>
    <row r="723" spans="1:9">
      <c r="A723" s="45" t="s">
        <v>484</v>
      </c>
      <c r="B723" s="48" t="s">
        <v>485</v>
      </c>
      <c r="C723" s="3"/>
      <c r="D723" s="4"/>
      <c r="E723" s="11"/>
      <c r="F723" s="51">
        <v>1000000</v>
      </c>
      <c r="G723" s="51">
        <v>1000000</v>
      </c>
      <c r="H723" s="51">
        <v>0</v>
      </c>
      <c r="I723" s="54">
        <f t="shared" ref="I723" si="143">SUM(F723:H725)</f>
        <v>2000000</v>
      </c>
    </row>
    <row r="724" spans="1:9" ht="18" customHeight="1">
      <c r="A724" s="46"/>
      <c r="B724" s="49"/>
      <c r="C724" s="28"/>
      <c r="D724" s="5"/>
      <c r="E724" s="29"/>
      <c r="F724" s="52"/>
      <c r="G724" s="52"/>
      <c r="H724" s="52"/>
      <c r="I724" s="55"/>
    </row>
    <row r="725" spans="1:9">
      <c r="A725" s="47"/>
      <c r="B725" s="50"/>
      <c r="C725" s="6"/>
      <c r="D725" s="7"/>
      <c r="E725" s="12"/>
      <c r="F725" s="53"/>
      <c r="G725" s="53"/>
      <c r="H725" s="53"/>
      <c r="I725" s="56"/>
    </row>
    <row r="726" spans="1:9">
      <c r="A726" s="45" t="s">
        <v>486</v>
      </c>
      <c r="B726" s="48" t="s">
        <v>487</v>
      </c>
      <c r="C726" s="3"/>
      <c r="D726" s="4"/>
      <c r="E726" s="11"/>
      <c r="F726" s="51">
        <v>1660000</v>
      </c>
      <c r="G726" s="51">
        <v>1660000</v>
      </c>
      <c r="H726" s="51">
        <v>1660000</v>
      </c>
      <c r="I726" s="54">
        <f t="shared" ref="I726" si="144">SUM(F726:H728)</f>
        <v>4980000</v>
      </c>
    </row>
    <row r="727" spans="1:9" ht="18" customHeight="1">
      <c r="A727" s="46"/>
      <c r="B727" s="49"/>
      <c r="C727" s="28"/>
      <c r="D727" s="5"/>
      <c r="E727" s="29"/>
      <c r="F727" s="52"/>
      <c r="G727" s="52"/>
      <c r="H727" s="52"/>
      <c r="I727" s="55"/>
    </row>
    <row r="728" spans="1:9">
      <c r="A728" s="47"/>
      <c r="B728" s="50"/>
      <c r="C728" s="6"/>
      <c r="D728" s="7"/>
      <c r="E728" s="12"/>
      <c r="F728" s="53"/>
      <c r="G728" s="53"/>
      <c r="H728" s="53"/>
      <c r="I728" s="56"/>
    </row>
    <row r="729" spans="1:9">
      <c r="A729" s="45" t="s">
        <v>488</v>
      </c>
      <c r="B729" s="48" t="s">
        <v>489</v>
      </c>
      <c r="C729" s="3"/>
      <c r="D729" s="4"/>
      <c r="E729" s="11"/>
      <c r="F729" s="51">
        <v>1000000</v>
      </c>
      <c r="G729" s="51">
        <v>1000000</v>
      </c>
      <c r="H729" s="51">
        <v>17000000</v>
      </c>
      <c r="I729" s="54">
        <f t="shared" ref="I729" si="145">SUM(F729:H731)</f>
        <v>19000000</v>
      </c>
    </row>
    <row r="730" spans="1:9" ht="18" customHeight="1">
      <c r="A730" s="46"/>
      <c r="B730" s="49"/>
      <c r="C730" s="28"/>
      <c r="D730" s="5"/>
      <c r="E730" s="29"/>
      <c r="F730" s="52"/>
      <c r="G730" s="52"/>
      <c r="H730" s="52"/>
      <c r="I730" s="55"/>
    </row>
    <row r="731" spans="1:9">
      <c r="A731" s="47"/>
      <c r="B731" s="50"/>
      <c r="C731" s="6"/>
      <c r="D731" s="7"/>
      <c r="E731" s="12"/>
      <c r="F731" s="53"/>
      <c r="G731" s="53"/>
      <c r="H731" s="53"/>
      <c r="I731" s="56"/>
    </row>
    <row r="732" spans="1:9">
      <c r="A732" s="45" t="s">
        <v>490</v>
      </c>
      <c r="B732" s="48" t="s">
        <v>491</v>
      </c>
      <c r="C732" s="3"/>
      <c r="D732" s="4"/>
      <c r="E732" s="11"/>
      <c r="F732" s="51">
        <v>10000000</v>
      </c>
      <c r="G732" s="51">
        <v>0</v>
      </c>
      <c r="H732" s="51">
        <v>0</v>
      </c>
      <c r="I732" s="54">
        <f t="shared" ref="I732" si="146">SUM(F732:H734)</f>
        <v>10000000</v>
      </c>
    </row>
    <row r="733" spans="1:9" ht="18" customHeight="1">
      <c r="A733" s="46"/>
      <c r="B733" s="49"/>
      <c r="C733" s="28"/>
      <c r="D733" s="5"/>
      <c r="E733" s="29"/>
      <c r="F733" s="52"/>
      <c r="G733" s="52"/>
      <c r="H733" s="52"/>
      <c r="I733" s="55"/>
    </row>
    <row r="734" spans="1:9">
      <c r="A734" s="47"/>
      <c r="B734" s="50"/>
      <c r="C734" s="6"/>
      <c r="D734" s="7"/>
      <c r="E734" s="12"/>
      <c r="F734" s="53"/>
      <c r="G734" s="53"/>
      <c r="H734" s="53"/>
      <c r="I734" s="56"/>
    </row>
    <row r="735" spans="1:9" ht="18" customHeight="1">
      <c r="A735" s="58" t="s">
        <v>492</v>
      </c>
      <c r="B735" s="59"/>
      <c r="C735" s="60"/>
      <c r="D735" s="61"/>
      <c r="E735" s="24"/>
      <c r="F735" s="21">
        <f>SUM(F513:F732)</f>
        <v>266582848.06</v>
      </c>
      <c r="G735" s="21">
        <f t="shared" ref="G735:I735" si="147">SUM(G513:G732)</f>
        <v>268856418.61000001</v>
      </c>
      <c r="H735" s="21">
        <f t="shared" si="147"/>
        <v>213654846.61000001</v>
      </c>
      <c r="I735" s="30">
        <f t="shared" si="147"/>
        <v>749094113.27999997</v>
      </c>
    </row>
    <row r="736" spans="1:9" ht="6.75" customHeight="1">
      <c r="A736" s="62" t="s">
        <v>170</v>
      </c>
      <c r="B736" s="59"/>
      <c r="C736" s="59"/>
      <c r="D736" s="59"/>
      <c r="E736" s="59"/>
      <c r="F736" s="59"/>
      <c r="G736" s="59"/>
      <c r="H736" s="59"/>
      <c r="I736" s="63"/>
    </row>
    <row r="737" spans="1:9" ht="18" customHeight="1" thickBot="1">
      <c r="A737" s="64" t="s">
        <v>493</v>
      </c>
      <c r="B737" s="65"/>
      <c r="C737" s="65"/>
      <c r="D737" s="65"/>
      <c r="E737" s="65"/>
      <c r="F737" s="65"/>
      <c r="G737" s="65"/>
      <c r="H737" s="65"/>
      <c r="I737" s="66"/>
    </row>
    <row r="738" spans="1:9" ht="26.25" thickTop="1">
      <c r="A738" s="2" t="s">
        <v>172</v>
      </c>
      <c r="B738" s="31" t="s">
        <v>173</v>
      </c>
      <c r="C738" s="67"/>
      <c r="D738" s="67"/>
      <c r="E738" s="25"/>
      <c r="F738" s="35" t="s">
        <v>5</v>
      </c>
      <c r="G738" s="35" t="s">
        <v>6</v>
      </c>
      <c r="H738" s="35" t="s">
        <v>174</v>
      </c>
      <c r="I738" s="37" t="s">
        <v>175</v>
      </c>
    </row>
    <row r="739" spans="1:9">
      <c r="A739" s="45" t="s">
        <v>494</v>
      </c>
      <c r="B739" s="48" t="s">
        <v>495</v>
      </c>
      <c r="C739" s="3"/>
      <c r="D739" s="4"/>
      <c r="E739" s="11"/>
      <c r="F739" s="51">
        <v>20110000</v>
      </c>
      <c r="G739" s="51">
        <v>21974000</v>
      </c>
      <c r="H739" s="51">
        <v>23533000</v>
      </c>
      <c r="I739" s="54">
        <f>SUM(F739:H741)</f>
        <v>65617000</v>
      </c>
    </row>
    <row r="740" spans="1:9" ht="18" customHeight="1">
      <c r="A740" s="46"/>
      <c r="B740" s="49"/>
      <c r="C740" s="28"/>
      <c r="D740" s="5"/>
      <c r="E740" s="29"/>
      <c r="F740" s="52"/>
      <c r="G740" s="52"/>
      <c r="H740" s="52"/>
      <c r="I740" s="55"/>
    </row>
    <row r="741" spans="1:9">
      <c r="A741" s="47"/>
      <c r="B741" s="50"/>
      <c r="C741" s="6"/>
      <c r="D741" s="7"/>
      <c r="E741" s="12"/>
      <c r="F741" s="53"/>
      <c r="G741" s="53"/>
      <c r="H741" s="53"/>
      <c r="I741" s="56"/>
    </row>
    <row r="742" spans="1:9">
      <c r="A742" s="45" t="s">
        <v>496</v>
      </c>
      <c r="B742" s="48" t="s">
        <v>497</v>
      </c>
      <c r="C742" s="3"/>
      <c r="D742" s="4"/>
      <c r="E742" s="11"/>
      <c r="F742" s="51">
        <v>681068</v>
      </c>
      <c r="G742" s="51">
        <v>593000</v>
      </c>
      <c r="H742" s="51">
        <v>636000</v>
      </c>
      <c r="I742" s="54">
        <f t="shared" ref="I742" si="148">SUM(F742:H744)</f>
        <v>1910068</v>
      </c>
    </row>
    <row r="743" spans="1:9" ht="18" customHeight="1">
      <c r="A743" s="46"/>
      <c r="B743" s="49"/>
      <c r="C743" s="28"/>
      <c r="D743" s="5"/>
      <c r="E743" s="29"/>
      <c r="F743" s="52"/>
      <c r="G743" s="52"/>
      <c r="H743" s="52"/>
      <c r="I743" s="55"/>
    </row>
    <row r="744" spans="1:9">
      <c r="A744" s="47"/>
      <c r="B744" s="50"/>
      <c r="C744" s="6"/>
      <c r="D744" s="7"/>
      <c r="E744" s="12"/>
      <c r="F744" s="53"/>
      <c r="G744" s="53"/>
      <c r="H744" s="53"/>
      <c r="I744" s="56"/>
    </row>
    <row r="745" spans="1:9">
      <c r="A745" s="45" t="s">
        <v>498</v>
      </c>
      <c r="B745" s="48" t="s">
        <v>499</v>
      </c>
      <c r="C745" s="3"/>
      <c r="D745" s="4"/>
      <c r="E745" s="11"/>
      <c r="F745" s="51">
        <v>992000</v>
      </c>
      <c r="G745" s="51">
        <v>1565000</v>
      </c>
      <c r="H745" s="51">
        <v>1675000</v>
      </c>
      <c r="I745" s="54">
        <f t="shared" ref="I745" si="149">SUM(F745:H747)</f>
        <v>4232000</v>
      </c>
    </row>
    <row r="746" spans="1:9" ht="18" customHeight="1">
      <c r="A746" s="46"/>
      <c r="B746" s="49"/>
      <c r="C746" s="28"/>
      <c r="D746" s="5"/>
      <c r="E746" s="29"/>
      <c r="F746" s="52"/>
      <c r="G746" s="52"/>
      <c r="H746" s="52"/>
      <c r="I746" s="55"/>
    </row>
    <row r="747" spans="1:9">
      <c r="A747" s="47"/>
      <c r="B747" s="50"/>
      <c r="C747" s="6"/>
      <c r="D747" s="7"/>
      <c r="E747" s="12"/>
      <c r="F747" s="53"/>
      <c r="G747" s="53"/>
      <c r="H747" s="53"/>
      <c r="I747" s="56"/>
    </row>
    <row r="748" spans="1:9">
      <c r="A748" s="45" t="s">
        <v>500</v>
      </c>
      <c r="B748" s="48" t="s">
        <v>501</v>
      </c>
      <c r="C748" s="3"/>
      <c r="D748" s="4"/>
      <c r="E748" s="11"/>
      <c r="F748" s="51">
        <v>1667000</v>
      </c>
      <c r="G748" s="51">
        <v>1965000</v>
      </c>
      <c r="H748" s="51">
        <v>2118000</v>
      </c>
      <c r="I748" s="54">
        <f t="shared" ref="I748" si="150">SUM(F748:H750)</f>
        <v>5750000</v>
      </c>
    </row>
    <row r="749" spans="1:9" ht="18" customHeight="1">
      <c r="A749" s="46"/>
      <c r="B749" s="49"/>
      <c r="C749" s="28"/>
      <c r="D749" s="5"/>
      <c r="E749" s="29"/>
      <c r="F749" s="52"/>
      <c r="G749" s="52"/>
      <c r="H749" s="52"/>
      <c r="I749" s="55"/>
    </row>
    <row r="750" spans="1:9">
      <c r="A750" s="47"/>
      <c r="B750" s="50"/>
      <c r="C750" s="6"/>
      <c r="D750" s="7"/>
      <c r="E750" s="12"/>
      <c r="F750" s="53"/>
      <c r="G750" s="53"/>
      <c r="H750" s="53"/>
      <c r="I750" s="56"/>
    </row>
    <row r="751" spans="1:9">
      <c r="A751" s="45" t="s">
        <v>502</v>
      </c>
      <c r="B751" s="48" t="s">
        <v>503</v>
      </c>
      <c r="C751" s="3"/>
      <c r="D751" s="4"/>
      <c r="E751" s="11"/>
      <c r="F751" s="51">
        <v>10702000</v>
      </c>
      <c r="G751" s="51">
        <v>15197000</v>
      </c>
      <c r="H751" s="51">
        <v>15661000</v>
      </c>
      <c r="I751" s="54">
        <f t="shared" ref="I751" si="151">SUM(F751:H753)</f>
        <v>41560000</v>
      </c>
    </row>
    <row r="752" spans="1:9" ht="18" customHeight="1">
      <c r="A752" s="46"/>
      <c r="B752" s="49"/>
      <c r="C752" s="28"/>
      <c r="D752" s="5"/>
      <c r="E752" s="29"/>
      <c r="F752" s="52"/>
      <c r="G752" s="52"/>
      <c r="H752" s="52"/>
      <c r="I752" s="55"/>
    </row>
    <row r="753" spans="1:9">
      <c r="A753" s="47"/>
      <c r="B753" s="50"/>
      <c r="C753" s="6"/>
      <c r="D753" s="7"/>
      <c r="E753" s="12"/>
      <c r="F753" s="53"/>
      <c r="G753" s="53"/>
      <c r="H753" s="53"/>
      <c r="I753" s="56"/>
    </row>
    <row r="754" spans="1:9">
      <c r="A754" s="45" t="s">
        <v>504</v>
      </c>
      <c r="B754" s="48" t="s">
        <v>505</v>
      </c>
      <c r="C754" s="3"/>
      <c r="D754" s="4"/>
      <c r="E754" s="11"/>
      <c r="F754" s="51">
        <v>1949000</v>
      </c>
      <c r="G754" s="51">
        <v>1047000</v>
      </c>
      <c r="H754" s="51">
        <v>1144000</v>
      </c>
      <c r="I754" s="54">
        <f t="shared" ref="I754" si="152">SUM(F754:H756)</f>
        <v>4140000</v>
      </c>
    </row>
    <row r="755" spans="1:9" ht="18" customHeight="1">
      <c r="A755" s="46"/>
      <c r="B755" s="49"/>
      <c r="C755" s="28"/>
      <c r="D755" s="5"/>
      <c r="E755" s="29"/>
      <c r="F755" s="52"/>
      <c r="G755" s="52"/>
      <c r="H755" s="52"/>
      <c r="I755" s="55"/>
    </row>
    <row r="756" spans="1:9">
      <c r="A756" s="47"/>
      <c r="B756" s="50"/>
      <c r="C756" s="6"/>
      <c r="D756" s="7"/>
      <c r="E756" s="12"/>
      <c r="F756" s="53"/>
      <c r="G756" s="53"/>
      <c r="H756" s="53"/>
      <c r="I756" s="56"/>
    </row>
    <row r="757" spans="1:9">
      <c r="A757" s="45" t="s">
        <v>506</v>
      </c>
      <c r="B757" s="48" t="s">
        <v>507</v>
      </c>
      <c r="C757" s="3"/>
      <c r="D757" s="4"/>
      <c r="E757" s="11"/>
      <c r="F757" s="51">
        <v>6129000</v>
      </c>
      <c r="G757" s="51">
        <v>5742000</v>
      </c>
      <c r="H757" s="51">
        <v>5701000</v>
      </c>
      <c r="I757" s="54">
        <f t="shared" ref="I757" si="153">SUM(F757:H759)</f>
        <v>17572000</v>
      </c>
    </row>
    <row r="758" spans="1:9" ht="18" customHeight="1">
      <c r="A758" s="46"/>
      <c r="B758" s="49"/>
      <c r="C758" s="28"/>
      <c r="D758" s="5"/>
      <c r="E758" s="29"/>
      <c r="F758" s="52"/>
      <c r="G758" s="52"/>
      <c r="H758" s="52"/>
      <c r="I758" s="55"/>
    </row>
    <row r="759" spans="1:9">
      <c r="A759" s="47"/>
      <c r="B759" s="50"/>
      <c r="C759" s="6"/>
      <c r="D759" s="7"/>
      <c r="E759" s="12"/>
      <c r="F759" s="53"/>
      <c r="G759" s="53"/>
      <c r="H759" s="53"/>
      <c r="I759" s="56"/>
    </row>
    <row r="760" spans="1:9">
      <c r="A760" s="45" t="s">
        <v>508</v>
      </c>
      <c r="B760" s="48" t="s">
        <v>509</v>
      </c>
      <c r="C760" s="3"/>
      <c r="D760" s="4"/>
      <c r="E760" s="11"/>
      <c r="F760" s="51">
        <v>5544000</v>
      </c>
      <c r="G760" s="51">
        <v>6061000</v>
      </c>
      <c r="H760" s="51">
        <v>6356000</v>
      </c>
      <c r="I760" s="54">
        <f t="shared" ref="I760" si="154">SUM(F760:H762)</f>
        <v>17961000</v>
      </c>
    </row>
    <row r="761" spans="1:9" ht="18" customHeight="1">
      <c r="A761" s="46"/>
      <c r="B761" s="49"/>
      <c r="C761" s="28"/>
      <c r="D761" s="5"/>
      <c r="E761" s="29"/>
      <c r="F761" s="52"/>
      <c r="G761" s="52"/>
      <c r="H761" s="52"/>
      <c r="I761" s="55"/>
    </row>
    <row r="762" spans="1:9">
      <c r="A762" s="47"/>
      <c r="B762" s="50"/>
      <c r="C762" s="6"/>
      <c r="D762" s="7"/>
      <c r="E762" s="12"/>
      <c r="F762" s="53"/>
      <c r="G762" s="53"/>
      <c r="H762" s="53"/>
      <c r="I762" s="56"/>
    </row>
    <row r="763" spans="1:9">
      <c r="A763" s="45" t="s">
        <v>510</v>
      </c>
      <c r="B763" s="48" t="s">
        <v>511</v>
      </c>
      <c r="C763" s="3"/>
      <c r="D763" s="4"/>
      <c r="E763" s="11"/>
      <c r="F763" s="51">
        <v>16197000</v>
      </c>
      <c r="G763" s="51">
        <v>17579000</v>
      </c>
      <c r="H763" s="51">
        <v>18827000</v>
      </c>
      <c r="I763" s="54">
        <f t="shared" ref="I763" si="155">SUM(F763:H765)</f>
        <v>52603000</v>
      </c>
    </row>
    <row r="764" spans="1:9" ht="18" customHeight="1">
      <c r="A764" s="46"/>
      <c r="B764" s="49"/>
      <c r="C764" s="28"/>
      <c r="D764" s="5"/>
      <c r="E764" s="29"/>
      <c r="F764" s="52"/>
      <c r="G764" s="52"/>
      <c r="H764" s="52"/>
      <c r="I764" s="55"/>
    </row>
    <row r="765" spans="1:9">
      <c r="A765" s="47"/>
      <c r="B765" s="50"/>
      <c r="C765" s="6"/>
      <c r="D765" s="7"/>
      <c r="E765" s="12"/>
      <c r="F765" s="53"/>
      <c r="G765" s="53"/>
      <c r="H765" s="53"/>
      <c r="I765" s="56"/>
    </row>
    <row r="766" spans="1:9">
      <c r="A766" s="45" t="s">
        <v>512</v>
      </c>
      <c r="B766" s="48" t="s">
        <v>513</v>
      </c>
      <c r="C766" s="3"/>
      <c r="D766" s="4"/>
      <c r="E766" s="11"/>
      <c r="F766" s="51">
        <v>877000</v>
      </c>
      <c r="G766" s="51">
        <v>607000</v>
      </c>
      <c r="H766" s="51">
        <v>353000</v>
      </c>
      <c r="I766" s="54">
        <f t="shared" ref="I766" si="156">SUM(F766:H768)</f>
        <v>1837000</v>
      </c>
    </row>
    <row r="767" spans="1:9" ht="18" customHeight="1">
      <c r="A767" s="46"/>
      <c r="B767" s="49"/>
      <c r="C767" s="28"/>
      <c r="D767" s="5"/>
      <c r="E767" s="29"/>
      <c r="F767" s="52"/>
      <c r="G767" s="52"/>
      <c r="H767" s="52"/>
      <c r="I767" s="55"/>
    </row>
    <row r="768" spans="1:9">
      <c r="A768" s="47"/>
      <c r="B768" s="50"/>
      <c r="C768" s="6"/>
      <c r="D768" s="7"/>
      <c r="E768" s="12"/>
      <c r="F768" s="53"/>
      <c r="G768" s="53"/>
      <c r="H768" s="53"/>
      <c r="I768" s="56"/>
    </row>
    <row r="769" spans="1:9">
      <c r="A769" s="45" t="s">
        <v>514</v>
      </c>
      <c r="B769" s="48" t="s">
        <v>515</v>
      </c>
      <c r="C769" s="3"/>
      <c r="D769" s="4"/>
      <c r="E769" s="11"/>
      <c r="F769" s="51">
        <v>21086000</v>
      </c>
      <c r="G769" s="51">
        <v>21974000</v>
      </c>
      <c r="H769" s="51">
        <v>20540000</v>
      </c>
      <c r="I769" s="54">
        <f t="shared" ref="I769" si="157">SUM(F769:H771)</f>
        <v>63600000</v>
      </c>
    </row>
    <row r="770" spans="1:9" ht="18" customHeight="1">
      <c r="A770" s="46"/>
      <c r="B770" s="49"/>
      <c r="C770" s="28"/>
      <c r="D770" s="5"/>
      <c r="E770" s="29"/>
      <c r="F770" s="52"/>
      <c r="G770" s="52"/>
      <c r="H770" s="52"/>
      <c r="I770" s="55"/>
    </row>
    <row r="771" spans="1:9">
      <c r="A771" s="47"/>
      <c r="B771" s="50"/>
      <c r="C771" s="6"/>
      <c r="D771" s="7"/>
      <c r="E771" s="12"/>
      <c r="F771" s="53"/>
      <c r="G771" s="53"/>
      <c r="H771" s="53"/>
      <c r="I771" s="56"/>
    </row>
    <row r="772" spans="1:9">
      <c r="A772" s="45" t="s">
        <v>516</v>
      </c>
      <c r="B772" s="48" t="s">
        <v>517</v>
      </c>
      <c r="C772" s="3"/>
      <c r="D772" s="4"/>
      <c r="E772" s="11"/>
      <c r="F772" s="51">
        <v>20000000</v>
      </c>
      <c r="G772" s="51">
        <v>0</v>
      </c>
      <c r="H772" s="51">
        <v>0</v>
      </c>
      <c r="I772" s="54">
        <f t="shared" ref="I772" si="158">SUM(F772:H774)</f>
        <v>20000000</v>
      </c>
    </row>
    <row r="773" spans="1:9" ht="18" customHeight="1">
      <c r="A773" s="46"/>
      <c r="B773" s="49"/>
      <c r="C773" s="28"/>
      <c r="D773" s="5"/>
      <c r="E773" s="29"/>
      <c r="F773" s="52"/>
      <c r="G773" s="52"/>
      <c r="H773" s="52"/>
      <c r="I773" s="55"/>
    </row>
    <row r="774" spans="1:9">
      <c r="A774" s="47"/>
      <c r="B774" s="50"/>
      <c r="C774" s="6"/>
      <c r="D774" s="7"/>
      <c r="E774" s="12"/>
      <c r="F774" s="53"/>
      <c r="G774" s="53"/>
      <c r="H774" s="53"/>
      <c r="I774" s="56"/>
    </row>
    <row r="775" spans="1:9">
      <c r="A775" s="45" t="s">
        <v>518</v>
      </c>
      <c r="B775" s="48" t="s">
        <v>519</v>
      </c>
      <c r="C775" s="3"/>
      <c r="D775" s="4"/>
      <c r="E775" s="11"/>
      <c r="F775" s="51">
        <v>17173000</v>
      </c>
      <c r="G775" s="51">
        <v>20875000</v>
      </c>
      <c r="H775" s="51">
        <v>22356000</v>
      </c>
      <c r="I775" s="54">
        <f t="shared" ref="I775" si="159">SUM(F775:H777)</f>
        <v>60404000</v>
      </c>
    </row>
    <row r="776" spans="1:9" ht="18" customHeight="1">
      <c r="A776" s="46"/>
      <c r="B776" s="49"/>
      <c r="C776" s="28"/>
      <c r="D776" s="5"/>
      <c r="E776" s="29"/>
      <c r="F776" s="52"/>
      <c r="G776" s="52"/>
      <c r="H776" s="52"/>
      <c r="I776" s="55"/>
    </row>
    <row r="777" spans="1:9">
      <c r="A777" s="47"/>
      <c r="B777" s="50"/>
      <c r="C777" s="6"/>
      <c r="D777" s="7"/>
      <c r="E777" s="12"/>
      <c r="F777" s="53"/>
      <c r="G777" s="53"/>
      <c r="H777" s="53"/>
      <c r="I777" s="56"/>
    </row>
    <row r="778" spans="1:9">
      <c r="A778" s="45" t="s">
        <v>520</v>
      </c>
      <c r="B778" s="48" t="s">
        <v>521</v>
      </c>
      <c r="C778" s="3"/>
      <c r="D778" s="4"/>
      <c r="E778" s="11"/>
      <c r="F778" s="51">
        <v>27594000</v>
      </c>
      <c r="G778" s="51">
        <v>32960000</v>
      </c>
      <c r="H778" s="51">
        <v>35300000</v>
      </c>
      <c r="I778" s="54">
        <f t="shared" ref="I778" si="160">SUM(F778:H780)</f>
        <v>95854000</v>
      </c>
    </row>
    <row r="779" spans="1:9" ht="18" customHeight="1">
      <c r="A779" s="46"/>
      <c r="B779" s="49"/>
      <c r="C779" s="28"/>
      <c r="D779" s="5"/>
      <c r="E779" s="29"/>
      <c r="F779" s="52"/>
      <c r="G779" s="52"/>
      <c r="H779" s="52"/>
      <c r="I779" s="55"/>
    </row>
    <row r="780" spans="1:9">
      <c r="A780" s="47"/>
      <c r="B780" s="50"/>
      <c r="C780" s="6"/>
      <c r="D780" s="7"/>
      <c r="E780" s="12"/>
      <c r="F780" s="53"/>
      <c r="G780" s="53"/>
      <c r="H780" s="53"/>
      <c r="I780" s="56"/>
    </row>
    <row r="781" spans="1:9">
      <c r="A781" s="45" t="s">
        <v>522</v>
      </c>
      <c r="B781" s="48" t="s">
        <v>523</v>
      </c>
      <c r="C781" s="3"/>
      <c r="D781" s="4"/>
      <c r="E781" s="11"/>
      <c r="F781" s="51">
        <v>11975000</v>
      </c>
      <c r="G781" s="51">
        <v>13185000</v>
      </c>
      <c r="H781" s="51">
        <v>14120000</v>
      </c>
      <c r="I781" s="54">
        <f t="shared" ref="I781" si="161">SUM(F781:H783)</f>
        <v>39280000</v>
      </c>
    </row>
    <row r="782" spans="1:9" ht="18" customHeight="1">
      <c r="A782" s="46"/>
      <c r="B782" s="49"/>
      <c r="C782" s="28"/>
      <c r="D782" s="5"/>
      <c r="E782" s="29"/>
      <c r="F782" s="52"/>
      <c r="G782" s="52"/>
      <c r="H782" s="52"/>
      <c r="I782" s="55"/>
    </row>
    <row r="783" spans="1:9">
      <c r="A783" s="47"/>
      <c r="B783" s="50"/>
      <c r="C783" s="6"/>
      <c r="D783" s="7"/>
      <c r="E783" s="12"/>
      <c r="F783" s="53"/>
      <c r="G783" s="53"/>
      <c r="H783" s="53"/>
      <c r="I783" s="56"/>
    </row>
    <row r="784" spans="1:9">
      <c r="A784" s="45" t="s">
        <v>524</v>
      </c>
      <c r="B784" s="48" t="s">
        <v>525</v>
      </c>
      <c r="C784" s="3"/>
      <c r="D784" s="4"/>
      <c r="E784" s="11"/>
      <c r="F784" s="51">
        <v>14241000</v>
      </c>
      <c r="G784" s="51">
        <v>13607000</v>
      </c>
      <c r="H784" s="51">
        <v>13703000</v>
      </c>
      <c r="I784" s="54">
        <f t="shared" ref="I784" si="162">SUM(F784:H786)</f>
        <v>41551000</v>
      </c>
    </row>
    <row r="785" spans="1:9" ht="18" customHeight="1">
      <c r="A785" s="46"/>
      <c r="B785" s="49"/>
      <c r="C785" s="28"/>
      <c r="D785" s="5"/>
      <c r="E785" s="29"/>
      <c r="F785" s="52"/>
      <c r="G785" s="52"/>
      <c r="H785" s="52"/>
      <c r="I785" s="55"/>
    </row>
    <row r="786" spans="1:9">
      <c r="A786" s="47"/>
      <c r="B786" s="50"/>
      <c r="C786" s="6"/>
      <c r="D786" s="7"/>
      <c r="E786" s="12"/>
      <c r="F786" s="53"/>
      <c r="G786" s="53"/>
      <c r="H786" s="53"/>
      <c r="I786" s="56"/>
    </row>
    <row r="787" spans="1:9">
      <c r="A787" s="45" t="s">
        <v>526</v>
      </c>
      <c r="B787" s="48" t="s">
        <v>527</v>
      </c>
      <c r="C787" s="3"/>
      <c r="D787" s="4"/>
      <c r="E787" s="11"/>
      <c r="F787" s="51">
        <v>2005000</v>
      </c>
      <c r="G787" s="51">
        <v>3002000</v>
      </c>
      <c r="H787" s="51">
        <v>3622000</v>
      </c>
      <c r="I787" s="54">
        <f t="shared" ref="I787" si="163">SUM(F787:H789)</f>
        <v>8629000</v>
      </c>
    </row>
    <row r="788" spans="1:9" ht="18" customHeight="1">
      <c r="A788" s="46"/>
      <c r="B788" s="49"/>
      <c r="C788" s="28"/>
      <c r="D788" s="5"/>
      <c r="E788" s="29"/>
      <c r="F788" s="52"/>
      <c r="G788" s="52"/>
      <c r="H788" s="52"/>
      <c r="I788" s="55"/>
    </row>
    <row r="789" spans="1:9">
      <c r="A789" s="47"/>
      <c r="B789" s="50"/>
      <c r="C789" s="6"/>
      <c r="D789" s="7"/>
      <c r="E789" s="12"/>
      <c r="F789" s="53"/>
      <c r="G789" s="53"/>
      <c r="H789" s="53"/>
      <c r="I789" s="56"/>
    </row>
    <row r="790" spans="1:9">
      <c r="A790" s="45" t="s">
        <v>528</v>
      </c>
      <c r="B790" s="48" t="s">
        <v>529</v>
      </c>
      <c r="C790" s="3"/>
      <c r="D790" s="4"/>
      <c r="E790" s="11"/>
      <c r="F790" s="51">
        <v>12563375</v>
      </c>
      <c r="G790" s="51">
        <v>0</v>
      </c>
      <c r="H790" s="51">
        <v>0</v>
      </c>
      <c r="I790" s="54">
        <f t="shared" ref="I790" si="164">SUM(F790:H792)</f>
        <v>12563375</v>
      </c>
    </row>
    <row r="791" spans="1:9" ht="18" customHeight="1">
      <c r="A791" s="46"/>
      <c r="B791" s="49"/>
      <c r="C791" s="28"/>
      <c r="D791" s="5"/>
      <c r="E791" s="29"/>
      <c r="F791" s="52"/>
      <c r="G791" s="52"/>
      <c r="H791" s="52"/>
      <c r="I791" s="55"/>
    </row>
    <row r="792" spans="1:9">
      <c r="A792" s="47"/>
      <c r="B792" s="50"/>
      <c r="C792" s="6"/>
      <c r="D792" s="7"/>
      <c r="E792" s="12"/>
      <c r="F792" s="53"/>
      <c r="G792" s="53"/>
      <c r="H792" s="53"/>
      <c r="I792" s="56"/>
    </row>
    <row r="793" spans="1:9">
      <c r="A793" s="45" t="s">
        <v>530</v>
      </c>
      <c r="B793" s="48" t="s">
        <v>531</v>
      </c>
      <c r="C793" s="3"/>
      <c r="D793" s="4"/>
      <c r="E793" s="11"/>
      <c r="F793" s="51">
        <v>8670781</v>
      </c>
      <c r="G793" s="51">
        <v>0</v>
      </c>
      <c r="H793" s="51">
        <v>0</v>
      </c>
      <c r="I793" s="54">
        <f t="shared" ref="I793" si="165">SUM(F793:H795)</f>
        <v>8670781</v>
      </c>
    </row>
    <row r="794" spans="1:9" ht="18" customHeight="1">
      <c r="A794" s="46"/>
      <c r="B794" s="49"/>
      <c r="C794" s="28"/>
      <c r="D794" s="5"/>
      <c r="E794" s="29"/>
      <c r="F794" s="52"/>
      <c r="G794" s="52"/>
      <c r="H794" s="52"/>
      <c r="I794" s="55"/>
    </row>
    <row r="795" spans="1:9">
      <c r="A795" s="47"/>
      <c r="B795" s="50"/>
      <c r="C795" s="6"/>
      <c r="D795" s="7"/>
      <c r="E795" s="12"/>
      <c r="F795" s="53"/>
      <c r="G795" s="53"/>
      <c r="H795" s="53"/>
      <c r="I795" s="56"/>
    </row>
    <row r="796" spans="1:9">
      <c r="A796" s="45" t="s">
        <v>532</v>
      </c>
      <c r="B796" s="48" t="s">
        <v>533</v>
      </c>
      <c r="C796" s="3"/>
      <c r="D796" s="4"/>
      <c r="E796" s="11"/>
      <c r="F796" s="51">
        <v>1396000</v>
      </c>
      <c r="G796" s="51">
        <v>2198000</v>
      </c>
      <c r="H796" s="51">
        <v>1158476</v>
      </c>
      <c r="I796" s="54">
        <f t="shared" ref="I796" si="166">SUM(F796:H798)</f>
        <v>4752476</v>
      </c>
    </row>
    <row r="797" spans="1:9" ht="18" customHeight="1">
      <c r="A797" s="46"/>
      <c r="B797" s="49"/>
      <c r="C797" s="28"/>
      <c r="D797" s="5"/>
      <c r="E797" s="29"/>
      <c r="F797" s="52"/>
      <c r="G797" s="52"/>
      <c r="H797" s="52"/>
      <c r="I797" s="55"/>
    </row>
    <row r="798" spans="1:9">
      <c r="A798" s="47"/>
      <c r="B798" s="50"/>
      <c r="C798" s="6"/>
      <c r="D798" s="7"/>
      <c r="E798" s="12"/>
      <c r="F798" s="53"/>
      <c r="G798" s="53"/>
      <c r="H798" s="53"/>
      <c r="I798" s="56"/>
    </row>
    <row r="799" spans="1:9">
      <c r="A799" s="45" t="s">
        <v>534</v>
      </c>
      <c r="B799" s="48" t="s">
        <v>535</v>
      </c>
      <c r="C799" s="3"/>
      <c r="D799" s="4"/>
      <c r="E799" s="11"/>
      <c r="F799" s="51">
        <v>19750000</v>
      </c>
      <c r="G799" s="51">
        <v>4228295</v>
      </c>
      <c r="H799" s="51">
        <v>0</v>
      </c>
      <c r="I799" s="54">
        <f t="shared" ref="I799" si="167">SUM(F799:H801)</f>
        <v>23978295</v>
      </c>
    </row>
    <row r="800" spans="1:9" ht="18" customHeight="1">
      <c r="A800" s="46"/>
      <c r="B800" s="49"/>
      <c r="C800" s="28"/>
      <c r="D800" s="5"/>
      <c r="E800" s="29"/>
      <c r="F800" s="52"/>
      <c r="G800" s="52"/>
      <c r="H800" s="52"/>
      <c r="I800" s="55"/>
    </row>
    <row r="801" spans="1:9">
      <c r="A801" s="47"/>
      <c r="B801" s="50"/>
      <c r="C801" s="6"/>
      <c r="D801" s="7"/>
      <c r="E801" s="12"/>
      <c r="F801" s="53"/>
      <c r="G801" s="53"/>
      <c r="H801" s="53"/>
      <c r="I801" s="56"/>
    </row>
    <row r="802" spans="1:9">
      <c r="A802" s="45" t="s">
        <v>536</v>
      </c>
      <c r="B802" s="48" t="s">
        <v>537</v>
      </c>
      <c r="C802" s="3"/>
      <c r="D802" s="4"/>
      <c r="E802" s="11"/>
      <c r="F802" s="51">
        <v>2619521</v>
      </c>
      <c r="G802" s="51">
        <v>0</v>
      </c>
      <c r="H802" s="51">
        <v>0</v>
      </c>
      <c r="I802" s="54">
        <f t="shared" ref="I802" si="168">SUM(F802:H804)</f>
        <v>2619521</v>
      </c>
    </row>
    <row r="803" spans="1:9" ht="18" customHeight="1">
      <c r="A803" s="46"/>
      <c r="B803" s="49"/>
      <c r="C803" s="28"/>
      <c r="D803" s="5"/>
      <c r="E803" s="29"/>
      <c r="F803" s="52"/>
      <c r="G803" s="52"/>
      <c r="H803" s="52"/>
      <c r="I803" s="55"/>
    </row>
    <row r="804" spans="1:9">
      <c r="A804" s="47"/>
      <c r="B804" s="50"/>
      <c r="C804" s="6"/>
      <c r="D804" s="7"/>
      <c r="E804" s="12"/>
      <c r="F804" s="53"/>
      <c r="G804" s="53"/>
      <c r="H804" s="53"/>
      <c r="I804" s="56"/>
    </row>
    <row r="805" spans="1:9">
      <c r="A805" s="45" t="s">
        <v>538</v>
      </c>
      <c r="B805" s="48" t="s">
        <v>539</v>
      </c>
      <c r="C805" s="3"/>
      <c r="D805" s="4"/>
      <c r="E805" s="11"/>
      <c r="F805" s="51">
        <v>30586863</v>
      </c>
      <c r="G805" s="51">
        <v>0</v>
      </c>
      <c r="H805" s="51">
        <v>0</v>
      </c>
      <c r="I805" s="54">
        <f t="shared" ref="I805" si="169">SUM(F805:H807)</f>
        <v>30586863</v>
      </c>
    </row>
    <row r="806" spans="1:9" ht="18" customHeight="1">
      <c r="A806" s="46"/>
      <c r="B806" s="49"/>
      <c r="C806" s="28"/>
      <c r="D806" s="5"/>
      <c r="E806" s="29"/>
      <c r="F806" s="52"/>
      <c r="G806" s="52"/>
      <c r="H806" s="52"/>
      <c r="I806" s="55"/>
    </row>
    <row r="807" spans="1:9">
      <c r="A807" s="47"/>
      <c r="B807" s="50"/>
      <c r="C807" s="6"/>
      <c r="D807" s="7"/>
      <c r="E807" s="12"/>
      <c r="F807" s="53"/>
      <c r="G807" s="53"/>
      <c r="H807" s="53"/>
      <c r="I807" s="56"/>
    </row>
    <row r="808" spans="1:9">
      <c r="A808" s="45" t="s">
        <v>540</v>
      </c>
      <c r="B808" s="48" t="s">
        <v>541</v>
      </c>
      <c r="C808" s="3"/>
      <c r="D808" s="4"/>
      <c r="E808" s="11"/>
      <c r="F808" s="51">
        <v>5595000</v>
      </c>
      <c r="G808" s="51">
        <v>1683519</v>
      </c>
      <c r="H808" s="51">
        <v>0</v>
      </c>
      <c r="I808" s="54">
        <f t="shared" ref="I808" si="170">SUM(F808:H810)</f>
        <v>7278519</v>
      </c>
    </row>
    <row r="809" spans="1:9" ht="18" customHeight="1">
      <c r="A809" s="46"/>
      <c r="B809" s="49"/>
      <c r="C809" s="28"/>
      <c r="D809" s="5"/>
      <c r="E809" s="29"/>
      <c r="F809" s="52"/>
      <c r="G809" s="52"/>
      <c r="H809" s="52"/>
      <c r="I809" s="55"/>
    </row>
    <row r="810" spans="1:9">
      <c r="A810" s="47"/>
      <c r="B810" s="50"/>
      <c r="C810" s="6"/>
      <c r="D810" s="7"/>
      <c r="E810" s="12"/>
      <c r="F810" s="53"/>
      <c r="G810" s="53"/>
      <c r="H810" s="53"/>
      <c r="I810" s="56"/>
    </row>
    <row r="811" spans="1:9">
      <c r="A811" s="45" t="s">
        <v>542</v>
      </c>
      <c r="B811" s="48" t="s">
        <v>543</v>
      </c>
      <c r="C811" s="3"/>
      <c r="D811" s="4"/>
      <c r="E811" s="11"/>
      <c r="F811" s="51">
        <v>24836463</v>
      </c>
      <c r="G811" s="51">
        <v>0</v>
      </c>
      <c r="H811" s="51">
        <v>0</v>
      </c>
      <c r="I811" s="54">
        <f t="shared" ref="I811" si="171">SUM(F811:H813)</f>
        <v>24836463</v>
      </c>
    </row>
    <row r="812" spans="1:9" ht="18" customHeight="1">
      <c r="A812" s="46"/>
      <c r="B812" s="49"/>
      <c r="C812" s="28"/>
      <c r="D812" s="5"/>
      <c r="E812" s="29"/>
      <c r="F812" s="52"/>
      <c r="G812" s="52"/>
      <c r="H812" s="52"/>
      <c r="I812" s="55"/>
    </row>
    <row r="813" spans="1:9">
      <c r="A813" s="47"/>
      <c r="B813" s="50"/>
      <c r="C813" s="6"/>
      <c r="D813" s="7"/>
      <c r="E813" s="12"/>
      <c r="F813" s="53"/>
      <c r="G813" s="53"/>
      <c r="H813" s="53"/>
      <c r="I813" s="56"/>
    </row>
    <row r="814" spans="1:9">
      <c r="A814" s="45" t="s">
        <v>544</v>
      </c>
      <c r="B814" s="48" t="s">
        <v>545</v>
      </c>
      <c r="C814" s="3"/>
      <c r="D814" s="4"/>
      <c r="E814" s="11"/>
      <c r="F814" s="51">
        <v>6255000</v>
      </c>
      <c r="G814" s="51">
        <v>6842000</v>
      </c>
      <c r="H814" s="51">
        <v>67710000</v>
      </c>
      <c r="I814" s="54">
        <f t="shared" ref="I814" si="172">SUM(F814:H816)</f>
        <v>80807000</v>
      </c>
    </row>
    <row r="815" spans="1:9" ht="18" customHeight="1">
      <c r="A815" s="46"/>
      <c r="B815" s="49"/>
      <c r="C815" s="28"/>
      <c r="D815" s="5"/>
      <c r="E815" s="29"/>
      <c r="F815" s="52"/>
      <c r="G815" s="52"/>
      <c r="H815" s="52"/>
      <c r="I815" s="55"/>
    </row>
    <row r="816" spans="1:9">
      <c r="A816" s="47"/>
      <c r="B816" s="50"/>
      <c r="C816" s="6"/>
      <c r="D816" s="7"/>
      <c r="E816" s="12"/>
      <c r="F816" s="53"/>
      <c r="G816" s="53"/>
      <c r="H816" s="53"/>
      <c r="I816" s="56"/>
    </row>
    <row r="817" spans="1:9">
      <c r="A817" s="45" t="s">
        <v>546</v>
      </c>
      <c r="B817" s="48" t="s">
        <v>547</v>
      </c>
      <c r="C817" s="3"/>
      <c r="D817" s="4"/>
      <c r="E817" s="11"/>
      <c r="F817" s="51">
        <v>2207000</v>
      </c>
      <c r="G817" s="51">
        <v>5257000</v>
      </c>
      <c r="H817" s="51">
        <v>5617000</v>
      </c>
      <c r="I817" s="54">
        <f t="shared" ref="I817" si="173">SUM(F817:H819)</f>
        <v>13081000</v>
      </c>
    </row>
    <row r="818" spans="1:9" ht="18" customHeight="1">
      <c r="A818" s="46"/>
      <c r="B818" s="49"/>
      <c r="C818" s="28"/>
      <c r="D818" s="5"/>
      <c r="E818" s="29"/>
      <c r="F818" s="52"/>
      <c r="G818" s="52"/>
      <c r="H818" s="52"/>
      <c r="I818" s="55"/>
    </row>
    <row r="819" spans="1:9">
      <c r="A819" s="47"/>
      <c r="B819" s="50"/>
      <c r="C819" s="6"/>
      <c r="D819" s="7"/>
      <c r="E819" s="12"/>
      <c r="F819" s="53"/>
      <c r="G819" s="53"/>
      <c r="H819" s="53"/>
      <c r="I819" s="56"/>
    </row>
    <row r="820" spans="1:9">
      <c r="A820" s="45" t="s">
        <v>548</v>
      </c>
      <c r="B820" s="48" t="s">
        <v>549</v>
      </c>
      <c r="C820" s="3"/>
      <c r="D820" s="4"/>
      <c r="E820" s="11"/>
      <c r="F820" s="51">
        <v>2889000</v>
      </c>
      <c r="G820" s="51">
        <v>4323000</v>
      </c>
      <c r="H820" s="51">
        <v>4630000</v>
      </c>
      <c r="I820" s="54">
        <f t="shared" ref="I820" si="174">SUM(F820:H822)</f>
        <v>11842000</v>
      </c>
    </row>
    <row r="821" spans="1:9" ht="18" customHeight="1">
      <c r="A821" s="46"/>
      <c r="B821" s="49"/>
      <c r="C821" s="28"/>
      <c r="D821" s="5"/>
      <c r="E821" s="29"/>
      <c r="F821" s="52"/>
      <c r="G821" s="52"/>
      <c r="H821" s="52"/>
      <c r="I821" s="55"/>
    </row>
    <row r="822" spans="1:9">
      <c r="A822" s="47"/>
      <c r="B822" s="50"/>
      <c r="C822" s="6"/>
      <c r="D822" s="7"/>
      <c r="E822" s="12"/>
      <c r="F822" s="53"/>
      <c r="G822" s="53"/>
      <c r="H822" s="53"/>
      <c r="I822" s="56"/>
    </row>
    <row r="823" spans="1:9">
      <c r="A823" s="45" t="s">
        <v>550</v>
      </c>
      <c r="B823" s="48" t="s">
        <v>551</v>
      </c>
      <c r="C823" s="3"/>
      <c r="D823" s="4"/>
      <c r="E823" s="11"/>
      <c r="F823" s="51">
        <v>7382000</v>
      </c>
      <c r="G823" s="51">
        <v>11744000</v>
      </c>
      <c r="H823" s="51">
        <v>305198</v>
      </c>
      <c r="I823" s="54">
        <f t="shared" ref="I823" si="175">SUM(F823:H825)</f>
        <v>19431198</v>
      </c>
    </row>
    <row r="824" spans="1:9" ht="18" customHeight="1">
      <c r="A824" s="46"/>
      <c r="B824" s="49"/>
      <c r="C824" s="28"/>
      <c r="D824" s="5"/>
      <c r="E824" s="29"/>
      <c r="F824" s="52"/>
      <c r="G824" s="52"/>
      <c r="H824" s="52"/>
      <c r="I824" s="55"/>
    </row>
    <row r="825" spans="1:9">
      <c r="A825" s="47"/>
      <c r="B825" s="50"/>
      <c r="C825" s="6"/>
      <c r="D825" s="7"/>
      <c r="E825" s="12"/>
      <c r="F825" s="53"/>
      <c r="G825" s="53"/>
      <c r="H825" s="53"/>
      <c r="I825" s="56"/>
    </row>
    <row r="826" spans="1:9">
      <c r="A826" s="45" t="s">
        <v>552</v>
      </c>
      <c r="B826" s="48" t="s">
        <v>553</v>
      </c>
      <c r="C826" s="3"/>
      <c r="D826" s="4"/>
      <c r="E826" s="11"/>
      <c r="F826" s="51">
        <v>4479410</v>
      </c>
      <c r="G826" s="51">
        <v>0</v>
      </c>
      <c r="H826" s="51">
        <v>0</v>
      </c>
      <c r="I826" s="54">
        <f t="shared" ref="I826" si="176">SUM(F826:H828)</f>
        <v>4479410</v>
      </c>
    </row>
    <row r="827" spans="1:9" ht="18" customHeight="1">
      <c r="A827" s="46"/>
      <c r="B827" s="49"/>
      <c r="C827" s="28"/>
      <c r="D827" s="5"/>
      <c r="E827" s="29"/>
      <c r="F827" s="52"/>
      <c r="G827" s="52"/>
      <c r="H827" s="52"/>
      <c r="I827" s="55"/>
    </row>
    <row r="828" spans="1:9">
      <c r="A828" s="47"/>
      <c r="B828" s="50"/>
      <c r="C828" s="6"/>
      <c r="D828" s="7"/>
      <c r="E828" s="12"/>
      <c r="F828" s="53"/>
      <c r="G828" s="53"/>
      <c r="H828" s="53"/>
      <c r="I828" s="56"/>
    </row>
    <row r="829" spans="1:9">
      <c r="A829" s="45" t="s">
        <v>554</v>
      </c>
      <c r="B829" s="48" t="s">
        <v>555</v>
      </c>
      <c r="C829" s="3"/>
      <c r="D829" s="4"/>
      <c r="E829" s="11"/>
      <c r="F829" s="51">
        <v>3252000</v>
      </c>
      <c r="G829" s="51">
        <v>4642000</v>
      </c>
      <c r="H829" s="51">
        <v>4595000</v>
      </c>
      <c r="I829" s="54">
        <f t="shared" ref="I829" si="177">SUM(F829:H831)</f>
        <v>12489000</v>
      </c>
    </row>
    <row r="830" spans="1:9" ht="18" customHeight="1">
      <c r="A830" s="46"/>
      <c r="B830" s="49"/>
      <c r="C830" s="28"/>
      <c r="D830" s="5"/>
      <c r="E830" s="29"/>
      <c r="F830" s="52"/>
      <c r="G830" s="52"/>
      <c r="H830" s="52"/>
      <c r="I830" s="55"/>
    </row>
    <row r="831" spans="1:9">
      <c r="A831" s="47"/>
      <c r="B831" s="50"/>
      <c r="C831" s="6"/>
      <c r="D831" s="7"/>
      <c r="E831" s="12"/>
      <c r="F831" s="53"/>
      <c r="G831" s="53"/>
      <c r="H831" s="53"/>
      <c r="I831" s="56"/>
    </row>
    <row r="832" spans="1:9">
      <c r="A832" s="45" t="s">
        <v>556</v>
      </c>
      <c r="B832" s="48" t="s">
        <v>557</v>
      </c>
      <c r="C832" s="3"/>
      <c r="D832" s="4"/>
      <c r="E832" s="11"/>
      <c r="F832" s="51">
        <v>518000</v>
      </c>
      <c r="G832" s="51">
        <v>582000</v>
      </c>
      <c r="H832" s="51">
        <v>624000</v>
      </c>
      <c r="I832" s="54">
        <f t="shared" ref="I832" si="178">SUM(F832:H834)</f>
        <v>1724000</v>
      </c>
    </row>
    <row r="833" spans="1:9" ht="18" customHeight="1">
      <c r="A833" s="46"/>
      <c r="B833" s="49"/>
      <c r="C833" s="28"/>
      <c r="D833" s="5"/>
      <c r="E833" s="29"/>
      <c r="F833" s="52"/>
      <c r="G833" s="52"/>
      <c r="H833" s="52"/>
      <c r="I833" s="55"/>
    </row>
    <row r="834" spans="1:9">
      <c r="A834" s="47"/>
      <c r="B834" s="50"/>
      <c r="C834" s="6"/>
      <c r="D834" s="7"/>
      <c r="E834" s="12"/>
      <c r="F834" s="53"/>
      <c r="G834" s="53"/>
      <c r="H834" s="53"/>
      <c r="I834" s="56"/>
    </row>
    <row r="835" spans="1:9">
      <c r="A835" s="45" t="s">
        <v>558</v>
      </c>
      <c r="B835" s="48" t="s">
        <v>559</v>
      </c>
      <c r="C835" s="3"/>
      <c r="D835" s="4"/>
      <c r="E835" s="11"/>
      <c r="F835" s="51">
        <v>9569000</v>
      </c>
      <c r="G835" s="51">
        <v>11461000</v>
      </c>
      <c r="H835" s="51">
        <v>3190000</v>
      </c>
      <c r="I835" s="54">
        <f t="shared" ref="I835" si="179">SUM(F835:H837)</f>
        <v>24220000</v>
      </c>
    </row>
    <row r="836" spans="1:9" ht="18" customHeight="1">
      <c r="A836" s="46"/>
      <c r="B836" s="49"/>
      <c r="C836" s="28"/>
      <c r="D836" s="5"/>
      <c r="E836" s="29"/>
      <c r="F836" s="52"/>
      <c r="G836" s="52"/>
      <c r="H836" s="52"/>
      <c r="I836" s="55"/>
    </row>
    <row r="837" spans="1:9">
      <c r="A837" s="47"/>
      <c r="B837" s="50"/>
      <c r="C837" s="6"/>
      <c r="D837" s="7"/>
      <c r="E837" s="12"/>
      <c r="F837" s="53"/>
      <c r="G837" s="53"/>
      <c r="H837" s="53"/>
      <c r="I837" s="56"/>
    </row>
    <row r="838" spans="1:9">
      <c r="A838" s="45" t="s">
        <v>560</v>
      </c>
      <c r="B838" s="48" t="s">
        <v>561</v>
      </c>
      <c r="C838" s="3"/>
      <c r="D838" s="4"/>
      <c r="E838" s="11"/>
      <c r="F838" s="51">
        <v>37403000</v>
      </c>
      <c r="G838" s="51">
        <v>145000000</v>
      </c>
      <c r="H838" s="51">
        <v>152700000</v>
      </c>
      <c r="I838" s="54">
        <f t="shared" ref="I838" si="180">SUM(F838:H840)</f>
        <v>335103000</v>
      </c>
    </row>
    <row r="839" spans="1:9" ht="18" customHeight="1">
      <c r="A839" s="46"/>
      <c r="B839" s="49"/>
      <c r="C839" s="28"/>
      <c r="D839" s="5"/>
      <c r="E839" s="29"/>
      <c r="F839" s="52"/>
      <c r="G839" s="52"/>
      <c r="H839" s="52"/>
      <c r="I839" s="55"/>
    </row>
    <row r="840" spans="1:9">
      <c r="A840" s="47"/>
      <c r="B840" s="50"/>
      <c r="C840" s="6"/>
      <c r="D840" s="7"/>
      <c r="E840" s="12"/>
      <c r="F840" s="53"/>
      <c r="G840" s="53"/>
      <c r="H840" s="53"/>
      <c r="I840" s="56"/>
    </row>
    <row r="841" spans="1:9">
      <c r="A841" s="45" t="s">
        <v>562</v>
      </c>
      <c r="B841" s="48" t="s">
        <v>563</v>
      </c>
      <c r="C841" s="3"/>
      <c r="D841" s="4"/>
      <c r="E841" s="11"/>
      <c r="F841" s="51">
        <v>1505000</v>
      </c>
      <c r="G841" s="51">
        <v>1242396</v>
      </c>
      <c r="H841" s="51">
        <v>0</v>
      </c>
      <c r="I841" s="54">
        <f t="shared" ref="I841" si="181">SUM(F841:H843)</f>
        <v>2747396</v>
      </c>
    </row>
    <row r="842" spans="1:9" ht="18" customHeight="1">
      <c r="A842" s="46"/>
      <c r="B842" s="49"/>
      <c r="C842" s="28"/>
      <c r="D842" s="5"/>
      <c r="E842" s="29"/>
      <c r="F842" s="52"/>
      <c r="G842" s="52"/>
      <c r="H842" s="52"/>
      <c r="I842" s="55"/>
    </row>
    <row r="843" spans="1:9">
      <c r="A843" s="47"/>
      <c r="B843" s="50"/>
      <c r="C843" s="6"/>
      <c r="D843" s="7"/>
      <c r="E843" s="12"/>
      <c r="F843" s="53"/>
      <c r="G843" s="53"/>
      <c r="H843" s="53"/>
      <c r="I843" s="56"/>
    </row>
    <row r="844" spans="1:9">
      <c r="A844" s="45" t="s">
        <v>564</v>
      </c>
      <c r="B844" s="48" t="s">
        <v>565</v>
      </c>
      <c r="C844" s="3"/>
      <c r="D844" s="4"/>
      <c r="E844" s="11"/>
      <c r="F844" s="51">
        <v>14212386</v>
      </c>
      <c r="G844" s="51">
        <v>0</v>
      </c>
      <c r="H844" s="51">
        <v>0</v>
      </c>
      <c r="I844" s="54">
        <f t="shared" ref="I844" si="182">SUM(F844:H846)</f>
        <v>14212386</v>
      </c>
    </row>
    <row r="845" spans="1:9" ht="18" customHeight="1">
      <c r="A845" s="46"/>
      <c r="B845" s="49"/>
      <c r="C845" s="28"/>
      <c r="D845" s="5"/>
      <c r="E845" s="29"/>
      <c r="F845" s="52"/>
      <c r="G845" s="52"/>
      <c r="H845" s="52"/>
      <c r="I845" s="55"/>
    </row>
    <row r="846" spans="1:9">
      <c r="A846" s="47"/>
      <c r="B846" s="50"/>
      <c r="C846" s="6"/>
      <c r="D846" s="7"/>
      <c r="E846" s="12"/>
      <c r="F846" s="53"/>
      <c r="G846" s="53"/>
      <c r="H846" s="53"/>
      <c r="I846" s="56"/>
    </row>
    <row r="847" spans="1:9">
      <c r="A847" s="45" t="s">
        <v>566</v>
      </c>
      <c r="B847" s="48" t="s">
        <v>567</v>
      </c>
      <c r="C847" s="3"/>
      <c r="D847" s="4"/>
      <c r="E847" s="11"/>
      <c r="F847" s="51">
        <v>850000</v>
      </c>
      <c r="G847" s="51">
        <v>8616000</v>
      </c>
      <c r="H847" s="51">
        <v>5341892</v>
      </c>
      <c r="I847" s="54">
        <f t="shared" ref="I847" si="183">SUM(F847:H849)</f>
        <v>14807892</v>
      </c>
    </row>
    <row r="848" spans="1:9" ht="18" customHeight="1">
      <c r="A848" s="46"/>
      <c r="B848" s="49"/>
      <c r="C848" s="28"/>
      <c r="D848" s="5"/>
      <c r="E848" s="29"/>
      <c r="F848" s="52"/>
      <c r="G848" s="52"/>
      <c r="H848" s="52"/>
      <c r="I848" s="55"/>
    </row>
    <row r="849" spans="1:9">
      <c r="A849" s="47"/>
      <c r="B849" s="50"/>
      <c r="C849" s="6"/>
      <c r="D849" s="7"/>
      <c r="E849" s="12"/>
      <c r="F849" s="53"/>
      <c r="G849" s="53"/>
      <c r="H849" s="53"/>
      <c r="I849" s="56"/>
    </row>
    <row r="850" spans="1:9">
      <c r="A850" s="45" t="s">
        <v>568</v>
      </c>
      <c r="B850" s="48" t="s">
        <v>569</v>
      </c>
      <c r="C850" s="3"/>
      <c r="D850" s="4"/>
      <c r="E850" s="11"/>
      <c r="F850" s="51">
        <v>12969000</v>
      </c>
      <c r="G850" s="51">
        <v>0</v>
      </c>
      <c r="H850" s="51">
        <v>83915</v>
      </c>
      <c r="I850" s="54">
        <f t="shared" ref="I850" si="184">SUM(F850:H852)</f>
        <v>13052915</v>
      </c>
    </row>
    <row r="851" spans="1:9" ht="18" customHeight="1">
      <c r="A851" s="46"/>
      <c r="B851" s="49"/>
      <c r="C851" s="28"/>
      <c r="D851" s="5"/>
      <c r="E851" s="29"/>
      <c r="F851" s="52"/>
      <c r="G851" s="52"/>
      <c r="H851" s="52"/>
      <c r="I851" s="55"/>
    </row>
    <row r="852" spans="1:9">
      <c r="A852" s="47"/>
      <c r="B852" s="50"/>
      <c r="C852" s="6"/>
      <c r="D852" s="7"/>
      <c r="E852" s="12"/>
      <c r="F852" s="53"/>
      <c r="G852" s="53"/>
      <c r="H852" s="53"/>
      <c r="I852" s="56"/>
    </row>
    <row r="853" spans="1:9">
      <c r="A853" s="45" t="s">
        <v>570</v>
      </c>
      <c r="B853" s="48" t="s">
        <v>571</v>
      </c>
      <c r="C853" s="3"/>
      <c r="D853" s="4"/>
      <c r="E853" s="11"/>
      <c r="F853" s="51">
        <v>30644000</v>
      </c>
      <c r="G853" s="51">
        <v>8471568</v>
      </c>
      <c r="H853" s="51">
        <v>0</v>
      </c>
      <c r="I853" s="54">
        <f t="shared" ref="I853" si="185">SUM(F853:H855)</f>
        <v>39115568</v>
      </c>
    </row>
    <row r="854" spans="1:9" ht="18" customHeight="1">
      <c r="A854" s="46"/>
      <c r="B854" s="49"/>
      <c r="C854" s="28"/>
      <c r="D854" s="5"/>
      <c r="E854" s="29"/>
      <c r="F854" s="52"/>
      <c r="G854" s="52"/>
      <c r="H854" s="52"/>
      <c r="I854" s="55"/>
    </row>
    <row r="855" spans="1:9">
      <c r="A855" s="47"/>
      <c r="B855" s="50"/>
      <c r="C855" s="6"/>
      <c r="D855" s="7"/>
      <c r="E855" s="12"/>
      <c r="F855" s="53"/>
      <c r="G855" s="53"/>
      <c r="H855" s="53"/>
      <c r="I855" s="56"/>
    </row>
    <row r="856" spans="1:9">
      <c r="A856" s="45" t="s">
        <v>572</v>
      </c>
      <c r="B856" s="48" t="s">
        <v>573</v>
      </c>
      <c r="C856" s="3"/>
      <c r="D856" s="4"/>
      <c r="E856" s="11"/>
      <c r="F856" s="51">
        <v>2128000</v>
      </c>
      <c r="G856" s="51">
        <v>7565000</v>
      </c>
      <c r="H856" s="51">
        <v>17700345</v>
      </c>
      <c r="I856" s="54">
        <f t="shared" ref="I856" si="186">SUM(F856:H858)</f>
        <v>27393345</v>
      </c>
    </row>
    <row r="857" spans="1:9" ht="18" customHeight="1">
      <c r="A857" s="46"/>
      <c r="B857" s="49"/>
      <c r="C857" s="28"/>
      <c r="D857" s="5"/>
      <c r="E857" s="29"/>
      <c r="F857" s="52"/>
      <c r="G857" s="52"/>
      <c r="H857" s="52"/>
      <c r="I857" s="55"/>
    </row>
    <row r="858" spans="1:9">
      <c r="A858" s="47"/>
      <c r="B858" s="50"/>
      <c r="C858" s="6"/>
      <c r="D858" s="7"/>
      <c r="E858" s="12"/>
      <c r="F858" s="53"/>
      <c r="G858" s="53"/>
      <c r="H858" s="53"/>
      <c r="I858" s="56"/>
    </row>
    <row r="859" spans="1:9">
      <c r="A859" s="45" t="s">
        <v>574</v>
      </c>
      <c r="B859" s="48" t="s">
        <v>575</v>
      </c>
      <c r="C859" s="3"/>
      <c r="D859" s="4"/>
      <c r="E859" s="11"/>
      <c r="F859" s="51">
        <v>8007139</v>
      </c>
      <c r="G859" s="51">
        <v>0</v>
      </c>
      <c r="H859" s="51">
        <v>0</v>
      </c>
      <c r="I859" s="54">
        <f t="shared" ref="I859" si="187">SUM(F859:H861)</f>
        <v>8007139</v>
      </c>
    </row>
    <row r="860" spans="1:9" ht="18" customHeight="1">
      <c r="A860" s="46"/>
      <c r="B860" s="49"/>
      <c r="C860" s="28"/>
      <c r="D860" s="5"/>
      <c r="E860" s="29"/>
      <c r="F860" s="52"/>
      <c r="G860" s="52"/>
      <c r="H860" s="52"/>
      <c r="I860" s="55"/>
    </row>
    <row r="861" spans="1:9">
      <c r="A861" s="47"/>
      <c r="B861" s="50"/>
      <c r="C861" s="6"/>
      <c r="D861" s="7"/>
      <c r="E861" s="12"/>
      <c r="F861" s="53"/>
      <c r="G861" s="53"/>
      <c r="H861" s="53"/>
      <c r="I861" s="56"/>
    </row>
    <row r="862" spans="1:9">
      <c r="A862" s="45" t="s">
        <v>576</v>
      </c>
      <c r="B862" s="48" t="s">
        <v>577</v>
      </c>
      <c r="C862" s="3"/>
      <c r="D862" s="4"/>
      <c r="E862" s="11"/>
      <c r="F862" s="51">
        <v>3127000</v>
      </c>
      <c r="G862" s="51">
        <v>13386000</v>
      </c>
      <c r="H862" s="51">
        <v>8952766</v>
      </c>
      <c r="I862" s="54">
        <f t="shared" ref="I862" si="188">SUM(F862:H864)</f>
        <v>25465766</v>
      </c>
    </row>
    <row r="863" spans="1:9" ht="18" customHeight="1">
      <c r="A863" s="46"/>
      <c r="B863" s="49"/>
      <c r="C863" s="28"/>
      <c r="D863" s="5"/>
      <c r="E863" s="29"/>
      <c r="F863" s="52"/>
      <c r="G863" s="52"/>
      <c r="H863" s="52"/>
      <c r="I863" s="55"/>
    </row>
    <row r="864" spans="1:9">
      <c r="A864" s="47"/>
      <c r="B864" s="50"/>
      <c r="C864" s="6"/>
      <c r="D864" s="7"/>
      <c r="E864" s="12"/>
      <c r="F864" s="53"/>
      <c r="G864" s="53"/>
      <c r="H864" s="53"/>
      <c r="I864" s="56"/>
    </row>
    <row r="865" spans="1:9">
      <c r="A865" s="45" t="s">
        <v>578</v>
      </c>
      <c r="B865" s="48" t="s">
        <v>579</v>
      </c>
      <c r="C865" s="3"/>
      <c r="D865" s="4"/>
      <c r="E865" s="11"/>
      <c r="F865" s="51">
        <v>40581069</v>
      </c>
      <c r="G865" s="51">
        <v>0</v>
      </c>
      <c r="H865" s="51">
        <v>0</v>
      </c>
      <c r="I865" s="54">
        <f t="shared" ref="I865" si="189">SUM(F865:H867)</f>
        <v>40581069</v>
      </c>
    </row>
    <row r="866" spans="1:9" ht="18" customHeight="1">
      <c r="A866" s="46"/>
      <c r="B866" s="49"/>
      <c r="C866" s="28"/>
      <c r="D866" s="5"/>
      <c r="E866" s="29"/>
      <c r="F866" s="52"/>
      <c r="G866" s="52"/>
      <c r="H866" s="52"/>
      <c r="I866" s="55"/>
    </row>
    <row r="867" spans="1:9">
      <c r="A867" s="47"/>
      <c r="B867" s="50"/>
      <c r="C867" s="6"/>
      <c r="D867" s="7"/>
      <c r="E867" s="12"/>
      <c r="F867" s="53"/>
      <c r="G867" s="53"/>
      <c r="H867" s="53"/>
      <c r="I867" s="56"/>
    </row>
    <row r="868" spans="1:9">
      <c r="A868" s="45" t="s">
        <v>580</v>
      </c>
      <c r="B868" s="48" t="s">
        <v>581</v>
      </c>
      <c r="C868" s="3"/>
      <c r="D868" s="4"/>
      <c r="E868" s="11"/>
      <c r="F868" s="51">
        <v>6794000</v>
      </c>
      <c r="G868" s="51">
        <v>12076000</v>
      </c>
      <c r="H868" s="51">
        <v>70774000</v>
      </c>
      <c r="I868" s="54">
        <f t="shared" ref="I868" si="190">SUM(F868:H870)</f>
        <v>89644000</v>
      </c>
    </row>
    <row r="869" spans="1:9" ht="18" customHeight="1">
      <c r="A869" s="46"/>
      <c r="B869" s="49"/>
      <c r="C869" s="28"/>
      <c r="D869" s="5"/>
      <c r="E869" s="29"/>
      <c r="F869" s="52"/>
      <c r="G869" s="52"/>
      <c r="H869" s="52"/>
      <c r="I869" s="55"/>
    </row>
    <row r="870" spans="1:9">
      <c r="A870" s="47"/>
      <c r="B870" s="50"/>
      <c r="C870" s="6"/>
      <c r="D870" s="7"/>
      <c r="E870" s="12"/>
      <c r="F870" s="53"/>
      <c r="G870" s="53"/>
      <c r="H870" s="53"/>
      <c r="I870" s="56"/>
    </row>
    <row r="871" spans="1:9">
      <c r="A871" s="45" t="s">
        <v>582</v>
      </c>
      <c r="B871" s="48" t="s">
        <v>583</v>
      </c>
      <c r="C871" s="3"/>
      <c r="D871" s="4"/>
      <c r="E871" s="11"/>
      <c r="F871" s="51">
        <v>1682000</v>
      </c>
      <c r="G871" s="51">
        <v>7162000</v>
      </c>
      <c r="H871" s="51">
        <v>4790182</v>
      </c>
      <c r="I871" s="54">
        <f t="shared" ref="I871" si="191">SUM(F871:H873)</f>
        <v>13634182</v>
      </c>
    </row>
    <row r="872" spans="1:9" ht="18" customHeight="1">
      <c r="A872" s="46"/>
      <c r="B872" s="49"/>
      <c r="C872" s="28"/>
      <c r="D872" s="5"/>
      <c r="E872" s="29"/>
      <c r="F872" s="52"/>
      <c r="G872" s="52"/>
      <c r="H872" s="52"/>
      <c r="I872" s="55"/>
    </row>
    <row r="873" spans="1:9">
      <c r="A873" s="47"/>
      <c r="B873" s="50"/>
      <c r="C873" s="6"/>
      <c r="D873" s="7"/>
      <c r="E873" s="12"/>
      <c r="F873" s="53"/>
      <c r="G873" s="53"/>
      <c r="H873" s="53"/>
      <c r="I873" s="56"/>
    </row>
    <row r="874" spans="1:9">
      <c r="A874" s="45" t="s">
        <v>584</v>
      </c>
      <c r="B874" s="48" t="s">
        <v>585</v>
      </c>
      <c r="C874" s="3"/>
      <c r="D874" s="4"/>
      <c r="E874" s="11"/>
      <c r="F874" s="51">
        <v>10892000</v>
      </c>
      <c r="G874" s="51">
        <v>10478000</v>
      </c>
      <c r="H874" s="51">
        <v>46667000</v>
      </c>
      <c r="I874" s="54">
        <f t="shared" ref="I874" si="192">SUM(F874:H876)</f>
        <v>68037000</v>
      </c>
    </row>
    <row r="875" spans="1:9" ht="18" customHeight="1">
      <c r="A875" s="46"/>
      <c r="B875" s="49"/>
      <c r="C875" s="28"/>
      <c r="D875" s="5"/>
      <c r="E875" s="29"/>
      <c r="F875" s="52"/>
      <c r="G875" s="52"/>
      <c r="H875" s="52"/>
      <c r="I875" s="55"/>
    </row>
    <row r="876" spans="1:9">
      <c r="A876" s="47"/>
      <c r="B876" s="50"/>
      <c r="C876" s="6"/>
      <c r="D876" s="7"/>
      <c r="E876" s="12"/>
      <c r="F876" s="53"/>
      <c r="G876" s="53"/>
      <c r="H876" s="53"/>
      <c r="I876" s="56"/>
    </row>
    <row r="877" spans="1:9">
      <c r="A877" s="45" t="s">
        <v>586</v>
      </c>
      <c r="B877" s="48" t="s">
        <v>587</v>
      </c>
      <c r="C877" s="3"/>
      <c r="D877" s="4"/>
      <c r="E877" s="11"/>
      <c r="F877" s="51">
        <v>434000</v>
      </c>
      <c r="G877" s="51">
        <v>2946000</v>
      </c>
      <c r="H877" s="51">
        <v>4812487</v>
      </c>
      <c r="I877" s="54">
        <f t="shared" ref="I877" si="193">SUM(F877:H879)</f>
        <v>8192487</v>
      </c>
    </row>
    <row r="878" spans="1:9" ht="18" customHeight="1">
      <c r="A878" s="46"/>
      <c r="B878" s="49"/>
      <c r="C878" s="28"/>
      <c r="D878" s="5"/>
      <c r="E878" s="29"/>
      <c r="F878" s="52"/>
      <c r="G878" s="52"/>
      <c r="H878" s="52"/>
      <c r="I878" s="55"/>
    </row>
    <row r="879" spans="1:9">
      <c r="A879" s="47"/>
      <c r="B879" s="50"/>
      <c r="C879" s="6"/>
      <c r="D879" s="7"/>
      <c r="E879" s="12"/>
      <c r="F879" s="53"/>
      <c r="G879" s="53"/>
      <c r="H879" s="53"/>
      <c r="I879" s="56"/>
    </row>
    <row r="880" spans="1:9">
      <c r="A880" s="45" t="s">
        <v>588</v>
      </c>
      <c r="B880" s="48" t="s">
        <v>589</v>
      </c>
      <c r="C880" s="3"/>
      <c r="D880" s="4"/>
      <c r="E880" s="11"/>
      <c r="F880" s="51">
        <v>5491142</v>
      </c>
      <c r="G880" s="51">
        <v>0</v>
      </c>
      <c r="H880" s="51">
        <v>0</v>
      </c>
      <c r="I880" s="54">
        <f t="shared" ref="I880" si="194">SUM(F880:H882)</f>
        <v>5491142</v>
      </c>
    </row>
    <row r="881" spans="1:9" ht="18" customHeight="1">
      <c r="A881" s="46"/>
      <c r="B881" s="49"/>
      <c r="C881" s="28"/>
      <c r="D881" s="5"/>
      <c r="E881" s="29"/>
      <c r="F881" s="52"/>
      <c r="G881" s="52"/>
      <c r="H881" s="52"/>
      <c r="I881" s="55"/>
    </row>
    <row r="882" spans="1:9">
      <c r="A882" s="47"/>
      <c r="B882" s="50"/>
      <c r="C882" s="6"/>
      <c r="D882" s="7"/>
      <c r="E882" s="12"/>
      <c r="F882" s="53"/>
      <c r="G882" s="53"/>
      <c r="H882" s="53"/>
      <c r="I882" s="56"/>
    </row>
    <row r="883" spans="1:9">
      <c r="A883" s="45" t="s">
        <v>590</v>
      </c>
      <c r="B883" s="48" t="s">
        <v>591</v>
      </c>
      <c r="C883" s="3"/>
      <c r="D883" s="4"/>
      <c r="E883" s="11"/>
      <c r="F883" s="51">
        <v>142683000</v>
      </c>
      <c r="G883" s="51">
        <v>18844000</v>
      </c>
      <c r="H883" s="51">
        <v>72442000</v>
      </c>
      <c r="I883" s="54">
        <f t="shared" ref="I883" si="195">SUM(F883:H885)</f>
        <v>233969000</v>
      </c>
    </row>
    <row r="884" spans="1:9" ht="18" customHeight="1">
      <c r="A884" s="46"/>
      <c r="B884" s="49"/>
      <c r="C884" s="28"/>
      <c r="D884" s="5"/>
      <c r="E884" s="29"/>
      <c r="F884" s="52"/>
      <c r="G884" s="52"/>
      <c r="H884" s="52"/>
      <c r="I884" s="55"/>
    </row>
    <row r="885" spans="1:9">
      <c r="A885" s="47"/>
      <c r="B885" s="50"/>
      <c r="C885" s="6"/>
      <c r="D885" s="7"/>
      <c r="E885" s="12"/>
      <c r="F885" s="53"/>
      <c r="G885" s="53"/>
      <c r="H885" s="53"/>
      <c r="I885" s="56"/>
    </row>
    <row r="886" spans="1:9">
      <c r="A886" s="45" t="s">
        <v>592</v>
      </c>
      <c r="B886" s="48" t="s">
        <v>593</v>
      </c>
      <c r="C886" s="3"/>
      <c r="D886" s="4"/>
      <c r="E886" s="11"/>
      <c r="F886" s="51">
        <v>3654000</v>
      </c>
      <c r="G886" s="51">
        <v>9562000</v>
      </c>
      <c r="H886" s="51">
        <v>5044404</v>
      </c>
      <c r="I886" s="54">
        <f t="shared" ref="I886" si="196">SUM(F886:H888)</f>
        <v>18260404</v>
      </c>
    </row>
    <row r="887" spans="1:9" ht="18" customHeight="1">
      <c r="A887" s="46"/>
      <c r="B887" s="49"/>
      <c r="C887" s="28"/>
      <c r="D887" s="5"/>
      <c r="E887" s="29"/>
      <c r="F887" s="52"/>
      <c r="G887" s="52"/>
      <c r="H887" s="52"/>
      <c r="I887" s="55"/>
    </row>
    <row r="888" spans="1:9">
      <c r="A888" s="47"/>
      <c r="B888" s="50"/>
      <c r="C888" s="6"/>
      <c r="D888" s="7"/>
      <c r="E888" s="12"/>
      <c r="F888" s="53"/>
      <c r="G888" s="53"/>
      <c r="H888" s="53"/>
      <c r="I888" s="56"/>
    </row>
    <row r="889" spans="1:9">
      <c r="A889" s="45" t="s">
        <v>594</v>
      </c>
      <c r="B889" s="48" t="s">
        <v>595</v>
      </c>
      <c r="C889" s="3"/>
      <c r="D889" s="4"/>
      <c r="E889" s="11"/>
      <c r="F889" s="51">
        <v>4079000</v>
      </c>
      <c r="G889" s="51">
        <v>29483000</v>
      </c>
      <c r="H889" s="51">
        <v>32714</v>
      </c>
      <c r="I889" s="54">
        <f t="shared" ref="I889" si="197">SUM(F889:H891)</f>
        <v>33594714</v>
      </c>
    </row>
    <row r="890" spans="1:9" ht="18" customHeight="1">
      <c r="A890" s="46"/>
      <c r="B890" s="49"/>
      <c r="C890" s="28"/>
      <c r="D890" s="5"/>
      <c r="E890" s="29"/>
      <c r="F890" s="52"/>
      <c r="G890" s="52"/>
      <c r="H890" s="52"/>
      <c r="I890" s="55"/>
    </row>
    <row r="891" spans="1:9">
      <c r="A891" s="47"/>
      <c r="B891" s="50"/>
      <c r="C891" s="6"/>
      <c r="D891" s="7"/>
      <c r="E891" s="12"/>
      <c r="F891" s="53"/>
      <c r="G891" s="53"/>
      <c r="H891" s="53"/>
      <c r="I891" s="56"/>
    </row>
    <row r="892" spans="1:9">
      <c r="A892" s="45" t="s">
        <v>596</v>
      </c>
      <c r="B892" s="48" t="s">
        <v>597</v>
      </c>
      <c r="C892" s="3"/>
      <c r="D892" s="4"/>
      <c r="E892" s="11"/>
      <c r="F892" s="51">
        <v>506815</v>
      </c>
      <c r="G892" s="51">
        <v>0</v>
      </c>
      <c r="H892" s="51">
        <v>0</v>
      </c>
      <c r="I892" s="54">
        <f t="shared" ref="I892" si="198">SUM(F892:H894)</f>
        <v>506815</v>
      </c>
    </row>
    <row r="893" spans="1:9" ht="18" customHeight="1">
      <c r="A893" s="46"/>
      <c r="B893" s="49"/>
      <c r="C893" s="28"/>
      <c r="D893" s="5"/>
      <c r="E893" s="29"/>
      <c r="F893" s="52"/>
      <c r="G893" s="52"/>
      <c r="H893" s="52"/>
      <c r="I893" s="55"/>
    </row>
    <row r="894" spans="1:9">
      <c r="A894" s="47"/>
      <c r="B894" s="50"/>
      <c r="C894" s="6"/>
      <c r="D894" s="7"/>
      <c r="E894" s="12"/>
      <c r="F894" s="53"/>
      <c r="G894" s="53"/>
      <c r="H894" s="53"/>
      <c r="I894" s="56"/>
    </row>
    <row r="895" spans="1:9">
      <c r="A895" s="45" t="s">
        <v>598</v>
      </c>
      <c r="B895" s="48" t="s">
        <v>599</v>
      </c>
      <c r="C895" s="3"/>
      <c r="D895" s="4"/>
      <c r="E895" s="11"/>
      <c r="F895" s="51">
        <v>10947442</v>
      </c>
      <c r="G895" s="51">
        <v>0</v>
      </c>
      <c r="H895" s="51">
        <v>0</v>
      </c>
      <c r="I895" s="54">
        <f t="shared" ref="I895" si="199">SUM(F895:H897)</f>
        <v>10947442</v>
      </c>
    </row>
    <row r="896" spans="1:9" ht="18" customHeight="1">
      <c r="A896" s="46"/>
      <c r="B896" s="49"/>
      <c r="C896" s="28"/>
      <c r="D896" s="5"/>
      <c r="E896" s="29"/>
      <c r="F896" s="52"/>
      <c r="G896" s="52"/>
      <c r="H896" s="52"/>
      <c r="I896" s="55"/>
    </row>
    <row r="897" spans="1:9">
      <c r="A897" s="47"/>
      <c r="B897" s="50"/>
      <c r="C897" s="6"/>
      <c r="D897" s="7"/>
      <c r="E897" s="12"/>
      <c r="F897" s="53"/>
      <c r="G897" s="53"/>
      <c r="H897" s="53"/>
      <c r="I897" s="56"/>
    </row>
    <row r="898" spans="1:9">
      <c r="A898" s="45" t="s">
        <v>600</v>
      </c>
      <c r="B898" s="48" t="s">
        <v>601</v>
      </c>
      <c r="C898" s="3"/>
      <c r="D898" s="4"/>
      <c r="E898" s="11"/>
      <c r="F898" s="51">
        <v>6430000</v>
      </c>
      <c r="G898" s="51">
        <v>72733000</v>
      </c>
      <c r="H898" s="51">
        <v>30789000</v>
      </c>
      <c r="I898" s="54">
        <f t="shared" ref="I898" si="200">SUM(F898:H900)</f>
        <v>109952000</v>
      </c>
    </row>
    <row r="899" spans="1:9" ht="18" customHeight="1">
      <c r="A899" s="46"/>
      <c r="B899" s="49"/>
      <c r="C899" s="28"/>
      <c r="D899" s="5"/>
      <c r="E899" s="29"/>
      <c r="F899" s="52"/>
      <c r="G899" s="52"/>
      <c r="H899" s="52"/>
      <c r="I899" s="55"/>
    </row>
    <row r="900" spans="1:9">
      <c r="A900" s="47"/>
      <c r="B900" s="50"/>
      <c r="C900" s="6"/>
      <c r="D900" s="7"/>
      <c r="E900" s="12"/>
      <c r="F900" s="53"/>
      <c r="G900" s="53"/>
      <c r="H900" s="53"/>
      <c r="I900" s="56"/>
    </row>
    <row r="901" spans="1:9">
      <c r="A901" s="45" t="s">
        <v>602</v>
      </c>
      <c r="B901" s="48" t="s">
        <v>603</v>
      </c>
      <c r="C901" s="3"/>
      <c r="D901" s="4"/>
      <c r="E901" s="11"/>
      <c r="F901" s="51">
        <v>3217000</v>
      </c>
      <c r="G901" s="51">
        <v>727996</v>
      </c>
      <c r="H901" s="51">
        <v>0</v>
      </c>
      <c r="I901" s="54">
        <f t="shared" ref="I901" si="201">SUM(F901:H903)</f>
        <v>3944996</v>
      </c>
    </row>
    <row r="902" spans="1:9" ht="18" customHeight="1">
      <c r="A902" s="46"/>
      <c r="B902" s="49"/>
      <c r="C902" s="28"/>
      <c r="D902" s="5"/>
      <c r="E902" s="29"/>
      <c r="F902" s="52"/>
      <c r="G902" s="52"/>
      <c r="H902" s="52"/>
      <c r="I902" s="55"/>
    </row>
    <row r="903" spans="1:9">
      <c r="A903" s="47"/>
      <c r="B903" s="50"/>
      <c r="C903" s="6"/>
      <c r="D903" s="7"/>
      <c r="E903" s="12"/>
      <c r="F903" s="53"/>
      <c r="G903" s="53"/>
      <c r="H903" s="53"/>
      <c r="I903" s="56"/>
    </row>
    <row r="904" spans="1:9">
      <c r="A904" s="45" t="s">
        <v>604</v>
      </c>
      <c r="B904" s="48" t="s">
        <v>605</v>
      </c>
      <c r="C904" s="3"/>
      <c r="D904" s="4"/>
      <c r="E904" s="11"/>
      <c r="F904" s="51">
        <v>4598000</v>
      </c>
      <c r="G904" s="51">
        <v>3316000</v>
      </c>
      <c r="H904" s="51">
        <v>3513000</v>
      </c>
      <c r="I904" s="54">
        <f t="shared" ref="I904" si="202">SUM(F904:H906)</f>
        <v>11427000</v>
      </c>
    </row>
    <row r="905" spans="1:9" ht="18" customHeight="1">
      <c r="A905" s="46"/>
      <c r="B905" s="49"/>
      <c r="C905" s="28"/>
      <c r="D905" s="5"/>
      <c r="E905" s="29"/>
      <c r="F905" s="52"/>
      <c r="G905" s="52"/>
      <c r="H905" s="52"/>
      <c r="I905" s="55"/>
    </row>
    <row r="906" spans="1:9">
      <c r="A906" s="47"/>
      <c r="B906" s="50"/>
      <c r="C906" s="6"/>
      <c r="D906" s="7"/>
      <c r="E906" s="12"/>
      <c r="F906" s="53"/>
      <c r="G906" s="53"/>
      <c r="H906" s="53"/>
      <c r="I906" s="56"/>
    </row>
    <row r="907" spans="1:9">
      <c r="A907" s="45" t="s">
        <v>606</v>
      </c>
      <c r="B907" s="48" t="s">
        <v>607</v>
      </c>
      <c r="C907" s="3"/>
      <c r="D907" s="4"/>
      <c r="E907" s="11"/>
      <c r="F907" s="51">
        <v>1353000</v>
      </c>
      <c r="G907" s="51">
        <v>6548185</v>
      </c>
      <c r="H907" s="51">
        <v>0</v>
      </c>
      <c r="I907" s="54">
        <f t="shared" ref="I907" si="203">SUM(F907:H909)</f>
        <v>7901185</v>
      </c>
    </row>
    <row r="908" spans="1:9" ht="18" customHeight="1">
      <c r="A908" s="46"/>
      <c r="B908" s="49"/>
      <c r="C908" s="28"/>
      <c r="D908" s="5"/>
      <c r="E908" s="29"/>
      <c r="F908" s="52"/>
      <c r="G908" s="52"/>
      <c r="H908" s="52"/>
      <c r="I908" s="55"/>
    </row>
    <row r="909" spans="1:9">
      <c r="A909" s="47"/>
      <c r="B909" s="50"/>
      <c r="C909" s="6"/>
      <c r="D909" s="7"/>
      <c r="E909" s="12"/>
      <c r="F909" s="53"/>
      <c r="G909" s="53"/>
      <c r="H909" s="53"/>
      <c r="I909" s="56"/>
    </row>
    <row r="910" spans="1:9">
      <c r="A910" s="45" t="s">
        <v>608</v>
      </c>
      <c r="B910" s="48" t="s">
        <v>609</v>
      </c>
      <c r="C910" s="3"/>
      <c r="D910" s="4"/>
      <c r="E910" s="11"/>
      <c r="F910" s="51">
        <v>268000</v>
      </c>
      <c r="G910" s="51">
        <v>4535000</v>
      </c>
      <c r="H910" s="51">
        <v>601209</v>
      </c>
      <c r="I910" s="54">
        <f t="shared" ref="I910" si="204">SUM(F910:H912)</f>
        <v>5404209</v>
      </c>
    </row>
    <row r="911" spans="1:9" ht="18" customHeight="1">
      <c r="A911" s="46"/>
      <c r="B911" s="49"/>
      <c r="C911" s="28"/>
      <c r="D911" s="5"/>
      <c r="E911" s="29"/>
      <c r="F911" s="52"/>
      <c r="G911" s="52"/>
      <c r="H911" s="52"/>
      <c r="I911" s="55"/>
    </row>
    <row r="912" spans="1:9">
      <c r="A912" s="47"/>
      <c r="B912" s="50"/>
      <c r="C912" s="6"/>
      <c r="D912" s="7"/>
      <c r="E912" s="12"/>
      <c r="F912" s="53"/>
      <c r="G912" s="53"/>
      <c r="H912" s="53"/>
      <c r="I912" s="56"/>
    </row>
    <row r="913" spans="1:9">
      <c r="A913" s="45" t="s">
        <v>610</v>
      </c>
      <c r="B913" s="48" t="s">
        <v>611</v>
      </c>
      <c r="C913" s="3"/>
      <c r="D913" s="4"/>
      <c r="E913" s="11"/>
      <c r="F913" s="51">
        <v>119340000</v>
      </c>
      <c r="G913" s="51">
        <v>27696964</v>
      </c>
      <c r="H913" s="51">
        <v>0</v>
      </c>
      <c r="I913" s="54">
        <f t="shared" ref="I913" si="205">SUM(F913:H915)</f>
        <v>147036964</v>
      </c>
    </row>
    <row r="914" spans="1:9" ht="18" customHeight="1">
      <c r="A914" s="46"/>
      <c r="B914" s="49"/>
      <c r="C914" s="28"/>
      <c r="D914" s="5"/>
      <c r="E914" s="29"/>
      <c r="F914" s="52"/>
      <c r="G914" s="52"/>
      <c r="H914" s="52"/>
      <c r="I914" s="55"/>
    </row>
    <row r="915" spans="1:9">
      <c r="A915" s="47"/>
      <c r="B915" s="50"/>
      <c r="C915" s="6"/>
      <c r="D915" s="7"/>
      <c r="E915" s="12"/>
      <c r="F915" s="53"/>
      <c r="G915" s="53"/>
      <c r="H915" s="53"/>
      <c r="I915" s="56"/>
    </row>
    <row r="916" spans="1:9">
      <c r="A916" s="45" t="s">
        <v>612</v>
      </c>
      <c r="B916" s="48" t="s">
        <v>613</v>
      </c>
      <c r="C916" s="3"/>
      <c r="D916" s="4"/>
      <c r="E916" s="11"/>
      <c r="F916" s="51">
        <v>3760850</v>
      </c>
      <c r="G916" s="51">
        <v>0</v>
      </c>
      <c r="H916" s="51">
        <v>0</v>
      </c>
      <c r="I916" s="54">
        <f t="shared" ref="I916" si="206">SUM(F916:H918)</f>
        <v>3760850</v>
      </c>
    </row>
    <row r="917" spans="1:9" ht="18" customHeight="1">
      <c r="A917" s="46"/>
      <c r="B917" s="49"/>
      <c r="C917" s="28"/>
      <c r="D917" s="5"/>
      <c r="E917" s="29"/>
      <c r="F917" s="52"/>
      <c r="G917" s="52"/>
      <c r="H917" s="52"/>
      <c r="I917" s="55"/>
    </row>
    <row r="918" spans="1:9">
      <c r="A918" s="47"/>
      <c r="B918" s="50"/>
      <c r="C918" s="6"/>
      <c r="D918" s="7"/>
      <c r="E918" s="12"/>
      <c r="F918" s="53"/>
      <c r="G918" s="53"/>
      <c r="H918" s="53"/>
      <c r="I918" s="56"/>
    </row>
    <row r="919" spans="1:9">
      <c r="A919" s="45" t="s">
        <v>614</v>
      </c>
      <c r="B919" s="48" t="s">
        <v>615</v>
      </c>
      <c r="C919" s="3"/>
      <c r="D919" s="4"/>
      <c r="E919" s="11"/>
      <c r="F919" s="51">
        <v>3386000</v>
      </c>
      <c r="G919" s="51">
        <v>63000</v>
      </c>
      <c r="H919" s="51">
        <v>51734</v>
      </c>
      <c r="I919" s="54">
        <f t="shared" ref="I919" si="207">SUM(F919:H921)</f>
        <v>3500734</v>
      </c>
    </row>
    <row r="920" spans="1:9" ht="18" customHeight="1">
      <c r="A920" s="46"/>
      <c r="B920" s="49"/>
      <c r="C920" s="28"/>
      <c r="D920" s="5"/>
      <c r="E920" s="29"/>
      <c r="F920" s="52"/>
      <c r="G920" s="52"/>
      <c r="H920" s="52"/>
      <c r="I920" s="55"/>
    </row>
    <row r="921" spans="1:9">
      <c r="A921" s="47"/>
      <c r="B921" s="50"/>
      <c r="C921" s="6"/>
      <c r="D921" s="7"/>
      <c r="E921" s="12"/>
      <c r="F921" s="53"/>
      <c r="G921" s="53"/>
      <c r="H921" s="53"/>
      <c r="I921" s="56"/>
    </row>
    <row r="922" spans="1:9">
      <c r="A922" s="45" t="s">
        <v>616</v>
      </c>
      <c r="B922" s="48" t="s">
        <v>617</v>
      </c>
      <c r="C922" s="3"/>
      <c r="D922" s="4"/>
      <c r="E922" s="11"/>
      <c r="F922" s="51">
        <v>7009000</v>
      </c>
      <c r="G922" s="51">
        <v>11013000</v>
      </c>
      <c r="H922" s="51">
        <v>20635000</v>
      </c>
      <c r="I922" s="54">
        <f t="shared" ref="I922" si="208">SUM(F922:H924)</f>
        <v>38657000</v>
      </c>
    </row>
    <row r="923" spans="1:9" ht="18" customHeight="1">
      <c r="A923" s="46"/>
      <c r="B923" s="49"/>
      <c r="C923" s="28"/>
      <c r="D923" s="5"/>
      <c r="E923" s="29"/>
      <c r="F923" s="52"/>
      <c r="G923" s="52"/>
      <c r="H923" s="52"/>
      <c r="I923" s="55"/>
    </row>
    <row r="924" spans="1:9">
      <c r="A924" s="47"/>
      <c r="B924" s="50"/>
      <c r="C924" s="6"/>
      <c r="D924" s="7"/>
      <c r="E924" s="12"/>
      <c r="F924" s="53"/>
      <c r="G924" s="53"/>
      <c r="H924" s="53"/>
      <c r="I924" s="56"/>
    </row>
    <row r="925" spans="1:9">
      <c r="A925" s="45" t="s">
        <v>618</v>
      </c>
      <c r="B925" s="48" t="s">
        <v>619</v>
      </c>
      <c r="C925" s="3"/>
      <c r="D925" s="4"/>
      <c r="E925" s="11"/>
      <c r="F925" s="51">
        <v>8544603</v>
      </c>
      <c r="G925" s="51">
        <v>0</v>
      </c>
      <c r="H925" s="51">
        <v>0</v>
      </c>
      <c r="I925" s="54">
        <f t="shared" ref="I925" si="209">SUM(F925:H927)</f>
        <v>8544603</v>
      </c>
    </row>
    <row r="926" spans="1:9" ht="18" customHeight="1">
      <c r="A926" s="46"/>
      <c r="B926" s="49"/>
      <c r="C926" s="28"/>
      <c r="D926" s="5"/>
      <c r="E926" s="29"/>
      <c r="F926" s="52"/>
      <c r="G926" s="52"/>
      <c r="H926" s="52"/>
      <c r="I926" s="55"/>
    </row>
    <row r="927" spans="1:9">
      <c r="A927" s="47"/>
      <c r="B927" s="50"/>
      <c r="C927" s="6"/>
      <c r="D927" s="7"/>
      <c r="E927" s="12"/>
      <c r="F927" s="53"/>
      <c r="G927" s="53"/>
      <c r="H927" s="53"/>
      <c r="I927" s="56"/>
    </row>
    <row r="928" spans="1:9">
      <c r="A928" s="45" t="s">
        <v>620</v>
      </c>
      <c r="B928" s="48" t="s">
        <v>621</v>
      </c>
      <c r="C928" s="3"/>
      <c r="D928" s="4"/>
      <c r="E928" s="11"/>
      <c r="F928" s="51">
        <v>14256000</v>
      </c>
      <c r="G928" s="51">
        <v>12431000</v>
      </c>
      <c r="H928" s="51">
        <v>55568000</v>
      </c>
      <c r="I928" s="54">
        <f t="shared" ref="I928" si="210">SUM(F928:H930)</f>
        <v>82255000</v>
      </c>
    </row>
    <row r="929" spans="1:9" ht="18" customHeight="1">
      <c r="A929" s="46"/>
      <c r="B929" s="49"/>
      <c r="C929" s="28"/>
      <c r="D929" s="5"/>
      <c r="E929" s="29"/>
      <c r="F929" s="52"/>
      <c r="G929" s="52"/>
      <c r="H929" s="52"/>
      <c r="I929" s="55"/>
    </row>
    <row r="930" spans="1:9">
      <c r="A930" s="47"/>
      <c r="B930" s="50"/>
      <c r="C930" s="6"/>
      <c r="D930" s="7"/>
      <c r="E930" s="12"/>
      <c r="F930" s="53"/>
      <c r="G930" s="53"/>
      <c r="H930" s="53"/>
      <c r="I930" s="56"/>
    </row>
    <row r="931" spans="1:9">
      <c r="A931" s="45" t="s">
        <v>622</v>
      </c>
      <c r="B931" s="48" t="s">
        <v>623</v>
      </c>
      <c r="C931" s="3"/>
      <c r="D931" s="4"/>
      <c r="E931" s="11"/>
      <c r="F931" s="51">
        <v>3827356</v>
      </c>
      <c r="G931" s="51">
        <v>0</v>
      </c>
      <c r="H931" s="51">
        <v>0</v>
      </c>
      <c r="I931" s="54">
        <f t="shared" ref="I931" si="211">SUM(F931:H933)</f>
        <v>3827356</v>
      </c>
    </row>
    <row r="932" spans="1:9" ht="18" customHeight="1">
      <c r="A932" s="46"/>
      <c r="B932" s="49"/>
      <c r="C932" s="28"/>
      <c r="D932" s="5"/>
      <c r="E932" s="29"/>
      <c r="F932" s="52"/>
      <c r="G932" s="52"/>
      <c r="H932" s="52"/>
      <c r="I932" s="55"/>
    </row>
    <row r="933" spans="1:9">
      <c r="A933" s="47"/>
      <c r="B933" s="50"/>
      <c r="C933" s="6"/>
      <c r="D933" s="7"/>
      <c r="E933" s="12"/>
      <c r="F933" s="53"/>
      <c r="G933" s="53"/>
      <c r="H933" s="53"/>
      <c r="I933" s="56"/>
    </row>
    <row r="934" spans="1:9">
      <c r="A934" s="45" t="s">
        <v>624</v>
      </c>
      <c r="B934" s="48" t="s">
        <v>625</v>
      </c>
      <c r="C934" s="3"/>
      <c r="D934" s="4"/>
      <c r="E934" s="11"/>
      <c r="F934" s="51">
        <v>1873000</v>
      </c>
      <c r="G934" s="51">
        <v>4395000</v>
      </c>
      <c r="H934" s="51">
        <v>4707000</v>
      </c>
      <c r="I934" s="54">
        <f t="shared" ref="I934" si="212">SUM(F934:H936)</f>
        <v>10975000</v>
      </c>
    </row>
    <row r="935" spans="1:9" ht="18" customHeight="1">
      <c r="A935" s="46"/>
      <c r="B935" s="49"/>
      <c r="C935" s="28"/>
      <c r="D935" s="5"/>
      <c r="E935" s="29"/>
      <c r="F935" s="52"/>
      <c r="G935" s="52"/>
      <c r="H935" s="52"/>
      <c r="I935" s="55"/>
    </row>
    <row r="936" spans="1:9">
      <c r="A936" s="47"/>
      <c r="B936" s="50"/>
      <c r="C936" s="6"/>
      <c r="D936" s="7"/>
      <c r="E936" s="12"/>
      <c r="F936" s="53"/>
      <c r="G936" s="53"/>
      <c r="H936" s="53"/>
      <c r="I936" s="56"/>
    </row>
    <row r="937" spans="1:9">
      <c r="A937" s="45" t="s">
        <v>626</v>
      </c>
      <c r="B937" s="48" t="s">
        <v>627</v>
      </c>
      <c r="C937" s="3"/>
      <c r="D937" s="4"/>
      <c r="E937" s="11"/>
      <c r="F937" s="51">
        <v>5495000</v>
      </c>
      <c r="G937" s="51">
        <v>4441992</v>
      </c>
      <c r="H937" s="51">
        <v>0</v>
      </c>
      <c r="I937" s="54">
        <f t="shared" ref="I937" si="213">SUM(F937:H939)</f>
        <v>9936992</v>
      </c>
    </row>
    <row r="938" spans="1:9" ht="18" customHeight="1">
      <c r="A938" s="46"/>
      <c r="B938" s="49"/>
      <c r="C938" s="28"/>
      <c r="D938" s="5"/>
      <c r="E938" s="29"/>
      <c r="F938" s="52"/>
      <c r="G938" s="52"/>
      <c r="H938" s="52"/>
      <c r="I938" s="55"/>
    </row>
    <row r="939" spans="1:9">
      <c r="A939" s="47"/>
      <c r="B939" s="50"/>
      <c r="C939" s="6"/>
      <c r="D939" s="7"/>
      <c r="E939" s="12"/>
      <c r="F939" s="53"/>
      <c r="G939" s="53"/>
      <c r="H939" s="53"/>
      <c r="I939" s="56"/>
    </row>
    <row r="940" spans="1:9">
      <c r="A940" s="45" t="s">
        <v>628</v>
      </c>
      <c r="B940" s="48" t="s">
        <v>629</v>
      </c>
      <c r="C940" s="3"/>
      <c r="D940" s="4"/>
      <c r="E940" s="11"/>
      <c r="F940" s="51">
        <v>1331429</v>
      </c>
      <c r="G940" s="51">
        <v>0</v>
      </c>
      <c r="H940" s="51">
        <v>0</v>
      </c>
      <c r="I940" s="54">
        <f t="shared" ref="I940" si="214">SUM(F940:H942)</f>
        <v>1331429</v>
      </c>
    </row>
    <row r="941" spans="1:9" ht="18" customHeight="1">
      <c r="A941" s="46"/>
      <c r="B941" s="49"/>
      <c r="C941" s="28"/>
      <c r="D941" s="5"/>
      <c r="E941" s="29"/>
      <c r="F941" s="52"/>
      <c r="G941" s="52"/>
      <c r="H941" s="52"/>
      <c r="I941" s="55"/>
    </row>
    <row r="942" spans="1:9">
      <c r="A942" s="47"/>
      <c r="B942" s="50"/>
      <c r="C942" s="6"/>
      <c r="D942" s="7"/>
      <c r="E942" s="12"/>
      <c r="F942" s="53"/>
      <c r="G942" s="53"/>
      <c r="H942" s="53"/>
      <c r="I942" s="56"/>
    </row>
    <row r="943" spans="1:9">
      <c r="A943" s="45" t="s">
        <v>630</v>
      </c>
      <c r="B943" s="48" t="s">
        <v>631</v>
      </c>
      <c r="C943" s="3"/>
      <c r="D943" s="4"/>
      <c r="E943" s="11"/>
      <c r="F943" s="51">
        <v>1238551</v>
      </c>
      <c r="G943" s="51">
        <v>0</v>
      </c>
      <c r="H943" s="51">
        <v>0</v>
      </c>
      <c r="I943" s="54">
        <f t="shared" ref="I943" si="215">SUM(F943:H945)</f>
        <v>1238551</v>
      </c>
    </row>
    <row r="944" spans="1:9" ht="18" customHeight="1">
      <c r="A944" s="46"/>
      <c r="B944" s="49"/>
      <c r="C944" s="28"/>
      <c r="D944" s="5"/>
      <c r="E944" s="29"/>
      <c r="F944" s="52"/>
      <c r="G944" s="52"/>
      <c r="H944" s="52"/>
      <c r="I944" s="55"/>
    </row>
    <row r="945" spans="1:9">
      <c r="A945" s="47"/>
      <c r="B945" s="50"/>
      <c r="C945" s="6"/>
      <c r="D945" s="7"/>
      <c r="E945" s="12"/>
      <c r="F945" s="53"/>
      <c r="G945" s="53"/>
      <c r="H945" s="53"/>
      <c r="I945" s="56"/>
    </row>
    <row r="946" spans="1:9">
      <c r="A946" s="45" t="s">
        <v>632</v>
      </c>
      <c r="B946" s="48" t="s">
        <v>633</v>
      </c>
      <c r="C946" s="3"/>
      <c r="D946" s="4"/>
      <c r="E946" s="11"/>
      <c r="F946" s="51">
        <v>22284000</v>
      </c>
      <c r="G946" s="51">
        <v>156723000</v>
      </c>
      <c r="H946" s="51">
        <v>262647000</v>
      </c>
      <c r="I946" s="54">
        <f t="shared" ref="I946" si="216">SUM(F946:H948)</f>
        <v>441654000</v>
      </c>
    </row>
    <row r="947" spans="1:9" ht="18" customHeight="1">
      <c r="A947" s="46"/>
      <c r="B947" s="49"/>
      <c r="C947" s="28"/>
      <c r="D947" s="5"/>
      <c r="E947" s="29"/>
      <c r="F947" s="52"/>
      <c r="G947" s="52"/>
      <c r="H947" s="52"/>
      <c r="I947" s="55"/>
    </row>
    <row r="948" spans="1:9">
      <c r="A948" s="47"/>
      <c r="B948" s="50"/>
      <c r="C948" s="6"/>
      <c r="D948" s="7"/>
      <c r="E948" s="12"/>
      <c r="F948" s="53"/>
      <c r="G948" s="53"/>
      <c r="H948" s="53"/>
      <c r="I948" s="56"/>
    </row>
    <row r="949" spans="1:9">
      <c r="A949" s="45" t="s">
        <v>634</v>
      </c>
      <c r="B949" s="48" t="s">
        <v>635</v>
      </c>
      <c r="C949" s="3"/>
      <c r="D949" s="4"/>
      <c r="E949" s="11"/>
      <c r="F949" s="51">
        <v>15917000</v>
      </c>
      <c r="G949" s="51">
        <v>22025000</v>
      </c>
      <c r="H949" s="51">
        <v>23533000</v>
      </c>
      <c r="I949" s="54">
        <f t="shared" ref="I949" si="217">SUM(F949:H951)</f>
        <v>61475000</v>
      </c>
    </row>
    <row r="950" spans="1:9" ht="18" customHeight="1">
      <c r="A950" s="46"/>
      <c r="B950" s="49"/>
      <c r="C950" s="28"/>
      <c r="D950" s="5"/>
      <c r="E950" s="29"/>
      <c r="F950" s="52"/>
      <c r="G950" s="52"/>
      <c r="H950" s="52"/>
      <c r="I950" s="55"/>
    </row>
    <row r="951" spans="1:9">
      <c r="A951" s="47"/>
      <c r="B951" s="50"/>
      <c r="C951" s="6"/>
      <c r="D951" s="7"/>
      <c r="E951" s="12"/>
      <c r="F951" s="53"/>
      <c r="G951" s="53"/>
      <c r="H951" s="53"/>
      <c r="I951" s="56"/>
    </row>
    <row r="952" spans="1:9">
      <c r="A952" s="45" t="s">
        <v>636</v>
      </c>
      <c r="B952" s="48" t="s">
        <v>637</v>
      </c>
      <c r="C952" s="3"/>
      <c r="D952" s="4"/>
      <c r="E952" s="11"/>
      <c r="F952" s="51">
        <v>972000</v>
      </c>
      <c r="G952" s="51">
        <v>4159000</v>
      </c>
      <c r="H952" s="51">
        <v>2781892</v>
      </c>
      <c r="I952" s="54">
        <f t="shared" ref="I952" si="218">SUM(F952:H954)</f>
        <v>7912892</v>
      </c>
    </row>
    <row r="953" spans="1:9" ht="18" customHeight="1">
      <c r="A953" s="46"/>
      <c r="B953" s="49"/>
      <c r="C953" s="28"/>
      <c r="D953" s="5"/>
      <c r="E953" s="29"/>
      <c r="F953" s="52"/>
      <c r="G953" s="52"/>
      <c r="H953" s="52"/>
      <c r="I953" s="55"/>
    </row>
    <row r="954" spans="1:9">
      <c r="A954" s="47"/>
      <c r="B954" s="50"/>
      <c r="C954" s="6"/>
      <c r="D954" s="7"/>
      <c r="E954" s="12"/>
      <c r="F954" s="53"/>
      <c r="G954" s="53"/>
      <c r="H954" s="53"/>
      <c r="I954" s="56"/>
    </row>
    <row r="955" spans="1:9">
      <c r="A955" s="45" t="s">
        <v>638</v>
      </c>
      <c r="B955" s="48" t="s">
        <v>639</v>
      </c>
      <c r="C955" s="3"/>
      <c r="D955" s="4"/>
      <c r="E955" s="11"/>
      <c r="F955" s="51">
        <v>3448000</v>
      </c>
      <c r="G955" s="51">
        <v>14687000</v>
      </c>
      <c r="H955" s="51">
        <v>9823796</v>
      </c>
      <c r="I955" s="54">
        <f t="shared" ref="I955" si="219">SUM(F955:H957)</f>
        <v>27958796</v>
      </c>
    </row>
    <row r="956" spans="1:9" ht="18" customHeight="1">
      <c r="A956" s="46"/>
      <c r="B956" s="49"/>
      <c r="C956" s="28"/>
      <c r="D956" s="5"/>
      <c r="E956" s="29"/>
      <c r="F956" s="52"/>
      <c r="G956" s="52"/>
      <c r="H956" s="52"/>
      <c r="I956" s="55"/>
    </row>
    <row r="957" spans="1:9">
      <c r="A957" s="47"/>
      <c r="B957" s="50"/>
      <c r="C957" s="6"/>
      <c r="D957" s="7"/>
      <c r="E957" s="12"/>
      <c r="F957" s="53"/>
      <c r="G957" s="53"/>
      <c r="H957" s="53"/>
      <c r="I957" s="56"/>
    </row>
    <row r="958" spans="1:9">
      <c r="A958" s="45" t="s">
        <v>640</v>
      </c>
      <c r="B958" s="48" t="s">
        <v>641</v>
      </c>
      <c r="C958" s="3"/>
      <c r="D958" s="4"/>
      <c r="E958" s="11"/>
      <c r="F958" s="51">
        <v>2131000</v>
      </c>
      <c r="G958" s="51">
        <v>9075000</v>
      </c>
      <c r="H958" s="51">
        <v>6069134</v>
      </c>
      <c r="I958" s="54">
        <f t="shared" ref="I958" si="220">SUM(F958:H960)</f>
        <v>17275134</v>
      </c>
    </row>
    <row r="959" spans="1:9" ht="18" customHeight="1">
      <c r="A959" s="46"/>
      <c r="B959" s="49"/>
      <c r="C959" s="28"/>
      <c r="D959" s="5"/>
      <c r="E959" s="29"/>
      <c r="F959" s="52"/>
      <c r="G959" s="52"/>
      <c r="H959" s="52"/>
      <c r="I959" s="55"/>
    </row>
    <row r="960" spans="1:9">
      <c r="A960" s="47"/>
      <c r="B960" s="50"/>
      <c r="C960" s="6"/>
      <c r="D960" s="7"/>
      <c r="E960" s="12"/>
      <c r="F960" s="53"/>
      <c r="G960" s="53"/>
      <c r="H960" s="53"/>
      <c r="I960" s="56"/>
    </row>
    <row r="961" spans="1:9">
      <c r="A961" s="45" t="s">
        <v>642</v>
      </c>
      <c r="B961" s="48" t="s">
        <v>643</v>
      </c>
      <c r="C961" s="3"/>
      <c r="D961" s="4"/>
      <c r="E961" s="11"/>
      <c r="F961" s="51">
        <v>3985000</v>
      </c>
      <c r="G961" s="51">
        <v>1087631</v>
      </c>
      <c r="H961" s="51">
        <v>0</v>
      </c>
      <c r="I961" s="54">
        <f t="shared" ref="I961" si="221">SUM(F961:H963)</f>
        <v>5072631</v>
      </c>
    </row>
    <row r="962" spans="1:9" ht="18" customHeight="1">
      <c r="A962" s="46"/>
      <c r="B962" s="49"/>
      <c r="C962" s="28"/>
      <c r="D962" s="5"/>
      <c r="E962" s="29"/>
      <c r="F962" s="52"/>
      <c r="G962" s="52"/>
      <c r="H962" s="52"/>
      <c r="I962" s="55"/>
    </row>
    <row r="963" spans="1:9">
      <c r="A963" s="47"/>
      <c r="B963" s="50"/>
      <c r="C963" s="6"/>
      <c r="D963" s="7"/>
      <c r="E963" s="12"/>
      <c r="F963" s="53"/>
      <c r="G963" s="53"/>
      <c r="H963" s="53"/>
      <c r="I963" s="56"/>
    </row>
    <row r="964" spans="1:9">
      <c r="A964" s="45" t="s">
        <v>644</v>
      </c>
      <c r="B964" s="48" t="s">
        <v>645</v>
      </c>
      <c r="C964" s="3"/>
      <c r="D964" s="4"/>
      <c r="E964" s="11"/>
      <c r="F964" s="51">
        <v>49039000</v>
      </c>
      <c r="G964" s="51">
        <v>68967000</v>
      </c>
      <c r="H964" s="51">
        <v>247494000</v>
      </c>
      <c r="I964" s="54">
        <f t="shared" ref="I964" si="222">SUM(F964:H966)</f>
        <v>365500000</v>
      </c>
    </row>
    <row r="965" spans="1:9" ht="18" customHeight="1">
      <c r="A965" s="46"/>
      <c r="B965" s="49"/>
      <c r="C965" s="28"/>
      <c r="D965" s="5"/>
      <c r="E965" s="29"/>
      <c r="F965" s="52"/>
      <c r="G965" s="52"/>
      <c r="H965" s="52"/>
      <c r="I965" s="55"/>
    </row>
    <row r="966" spans="1:9">
      <c r="A966" s="47"/>
      <c r="B966" s="50"/>
      <c r="C966" s="6"/>
      <c r="D966" s="7"/>
      <c r="E966" s="12"/>
      <c r="F966" s="53"/>
      <c r="G966" s="53"/>
      <c r="H966" s="53"/>
      <c r="I966" s="56"/>
    </row>
    <row r="967" spans="1:9">
      <c r="A967" s="45" t="s">
        <v>646</v>
      </c>
      <c r="B967" s="48" t="s">
        <v>647</v>
      </c>
      <c r="C967" s="3"/>
      <c r="D967" s="4"/>
      <c r="E967" s="11"/>
      <c r="F967" s="51">
        <v>351520000</v>
      </c>
      <c r="G967" s="51">
        <v>271886000</v>
      </c>
      <c r="H967" s="51">
        <v>542202000</v>
      </c>
      <c r="I967" s="54">
        <f t="shared" ref="I967" si="223">SUM(F967:H969)</f>
        <v>1165608000</v>
      </c>
    </row>
    <row r="968" spans="1:9" ht="18" customHeight="1">
      <c r="A968" s="46"/>
      <c r="B968" s="49"/>
      <c r="C968" s="28"/>
      <c r="D968" s="5"/>
      <c r="E968" s="29"/>
      <c r="F968" s="52"/>
      <c r="G968" s="52"/>
      <c r="H968" s="52"/>
      <c r="I968" s="55"/>
    </row>
    <row r="969" spans="1:9">
      <c r="A969" s="47"/>
      <c r="B969" s="50"/>
      <c r="C969" s="6"/>
      <c r="D969" s="7"/>
      <c r="E969" s="12"/>
      <c r="F969" s="53"/>
      <c r="G969" s="53"/>
      <c r="H969" s="53"/>
      <c r="I969" s="56"/>
    </row>
    <row r="970" spans="1:9" ht="18" customHeight="1">
      <c r="A970" s="58" t="s">
        <v>648</v>
      </c>
      <c r="B970" s="59"/>
      <c r="C970" s="60"/>
      <c r="D970" s="61"/>
      <c r="E970" s="24"/>
      <c r="F970" s="21">
        <f>SUM(F737:F967)</f>
        <v>1295305263</v>
      </c>
      <c r="G970" s="21">
        <f t="shared" ref="G970:I970" si="224">SUM(G737:G967)</f>
        <v>1202236546</v>
      </c>
      <c r="H970" s="21">
        <f t="shared" si="224"/>
        <v>1873232144</v>
      </c>
      <c r="I970" s="30">
        <f t="shared" si="224"/>
        <v>4370773953</v>
      </c>
    </row>
    <row r="971" spans="1:9" ht="6.75" customHeight="1">
      <c r="A971" s="62" t="s">
        <v>170</v>
      </c>
      <c r="B971" s="59"/>
      <c r="C971" s="59"/>
      <c r="D971" s="59"/>
      <c r="E971" s="59"/>
      <c r="F971" s="59"/>
      <c r="G971" s="59"/>
      <c r="H971" s="59"/>
      <c r="I971" s="63"/>
    </row>
    <row r="972" spans="1:9" ht="18" customHeight="1" thickBot="1">
      <c r="A972" s="64" t="s">
        <v>649</v>
      </c>
      <c r="B972" s="65"/>
      <c r="C972" s="65"/>
      <c r="D972" s="65"/>
      <c r="E972" s="65"/>
      <c r="F972" s="65"/>
      <c r="G972" s="65"/>
      <c r="H972" s="65"/>
      <c r="I972" s="66"/>
    </row>
    <row r="973" spans="1:9" ht="26.25" thickTop="1">
      <c r="A973" s="2" t="s">
        <v>172</v>
      </c>
      <c r="B973" s="31" t="s">
        <v>173</v>
      </c>
      <c r="C973" s="67"/>
      <c r="D973" s="67"/>
      <c r="E973" s="25"/>
      <c r="F973" s="35" t="s">
        <v>5</v>
      </c>
      <c r="G973" s="35" t="s">
        <v>6</v>
      </c>
      <c r="H973" s="35" t="s">
        <v>174</v>
      </c>
      <c r="I973" s="37" t="s">
        <v>175</v>
      </c>
    </row>
    <row r="974" spans="1:9">
      <c r="A974" s="45" t="s">
        <v>650</v>
      </c>
      <c r="B974" s="48" t="s">
        <v>651</v>
      </c>
      <c r="C974" s="3"/>
      <c r="D974" s="4"/>
      <c r="E974" s="11"/>
      <c r="F974" s="51">
        <v>605612.9</v>
      </c>
      <c r="G974" s="51">
        <v>0</v>
      </c>
      <c r="H974" s="51">
        <v>0</v>
      </c>
      <c r="I974" s="54">
        <f>SUM(F974:H976)</f>
        <v>605612.9</v>
      </c>
    </row>
    <row r="975" spans="1:9" ht="18" customHeight="1">
      <c r="A975" s="46"/>
      <c r="B975" s="49"/>
      <c r="C975" s="28"/>
      <c r="D975" s="5"/>
      <c r="E975" s="29"/>
      <c r="F975" s="52"/>
      <c r="G975" s="52"/>
      <c r="H975" s="52"/>
      <c r="I975" s="55"/>
    </row>
    <row r="976" spans="1:9">
      <c r="A976" s="47"/>
      <c r="B976" s="50"/>
      <c r="C976" s="6"/>
      <c r="D976" s="7"/>
      <c r="E976" s="12"/>
      <c r="F976" s="53"/>
      <c r="G976" s="53"/>
      <c r="H976" s="53"/>
      <c r="I976" s="56"/>
    </row>
    <row r="977" spans="1:9">
      <c r="A977" s="45" t="s">
        <v>652</v>
      </c>
      <c r="B977" s="48" t="s">
        <v>653</v>
      </c>
      <c r="C977" s="3"/>
      <c r="D977" s="4"/>
      <c r="E977" s="11"/>
      <c r="F977" s="51">
        <v>460605</v>
      </c>
      <c r="G977" s="51">
        <v>350000</v>
      </c>
      <c r="H977" s="51">
        <v>350000</v>
      </c>
      <c r="I977" s="54">
        <f t="shared" ref="I977" si="225">SUM(F977:H979)</f>
        <v>1160605</v>
      </c>
    </row>
    <row r="978" spans="1:9" ht="18" customHeight="1">
      <c r="A978" s="46"/>
      <c r="B978" s="49"/>
      <c r="C978" s="28"/>
      <c r="D978" s="5"/>
      <c r="E978" s="29"/>
      <c r="F978" s="52"/>
      <c r="G978" s="52"/>
      <c r="H978" s="52"/>
      <c r="I978" s="55"/>
    </row>
    <row r="979" spans="1:9">
      <c r="A979" s="47"/>
      <c r="B979" s="50"/>
      <c r="C979" s="6"/>
      <c r="D979" s="7"/>
      <c r="E979" s="12"/>
      <c r="F979" s="53"/>
      <c r="G979" s="53"/>
      <c r="H979" s="53"/>
      <c r="I979" s="56"/>
    </row>
    <row r="980" spans="1:9">
      <c r="A980" s="45" t="s">
        <v>654</v>
      </c>
      <c r="B980" s="48" t="s">
        <v>655</v>
      </c>
      <c r="C980" s="3"/>
      <c r="D980" s="4"/>
      <c r="E980" s="11"/>
      <c r="F980" s="51">
        <v>5931398.0098999999</v>
      </c>
      <c r="G980" s="51">
        <v>0</v>
      </c>
      <c r="H980" s="51">
        <v>0</v>
      </c>
      <c r="I980" s="54">
        <f t="shared" ref="I980" si="226">SUM(F980:H982)</f>
        <v>5931398.0098999999</v>
      </c>
    </row>
    <row r="981" spans="1:9" ht="18" customHeight="1">
      <c r="A981" s="46"/>
      <c r="B981" s="49"/>
      <c r="C981" s="28"/>
      <c r="D981" s="5"/>
      <c r="E981" s="29"/>
      <c r="F981" s="52"/>
      <c r="G981" s="52"/>
      <c r="H981" s="52"/>
      <c r="I981" s="55"/>
    </row>
    <row r="982" spans="1:9">
      <c r="A982" s="47"/>
      <c r="B982" s="50"/>
      <c r="C982" s="6"/>
      <c r="D982" s="7"/>
      <c r="E982" s="12"/>
      <c r="F982" s="53"/>
      <c r="G982" s="53"/>
      <c r="H982" s="53"/>
      <c r="I982" s="56"/>
    </row>
    <row r="983" spans="1:9">
      <c r="A983" s="45" t="s">
        <v>656</v>
      </c>
      <c r="B983" s="48" t="s">
        <v>657</v>
      </c>
      <c r="C983" s="3"/>
      <c r="D983" s="4"/>
      <c r="E983" s="11"/>
      <c r="F983" s="51">
        <v>292687.28000000003</v>
      </c>
      <c r="G983" s="51">
        <v>0</v>
      </c>
      <c r="H983" s="51">
        <v>0</v>
      </c>
      <c r="I983" s="54">
        <f t="shared" ref="I983" si="227">SUM(F983:H985)</f>
        <v>292687.28000000003</v>
      </c>
    </row>
    <row r="984" spans="1:9" ht="18" customHeight="1">
      <c r="A984" s="46"/>
      <c r="B984" s="49"/>
      <c r="C984" s="28"/>
      <c r="D984" s="5"/>
      <c r="E984" s="29"/>
      <c r="F984" s="52"/>
      <c r="G984" s="52"/>
      <c r="H984" s="52"/>
      <c r="I984" s="55"/>
    </row>
    <row r="985" spans="1:9">
      <c r="A985" s="47"/>
      <c r="B985" s="50"/>
      <c r="C985" s="6"/>
      <c r="D985" s="7"/>
      <c r="E985" s="12"/>
      <c r="F985" s="53"/>
      <c r="G985" s="53"/>
      <c r="H985" s="53"/>
      <c r="I985" s="56"/>
    </row>
    <row r="986" spans="1:9">
      <c r="A986" s="45" t="s">
        <v>658</v>
      </c>
      <c r="B986" s="48" t="s">
        <v>659</v>
      </c>
      <c r="C986" s="3"/>
      <c r="D986" s="4"/>
      <c r="E986" s="11"/>
      <c r="F986" s="51">
        <v>2542823.52</v>
      </c>
      <c r="G986" s="51">
        <v>0</v>
      </c>
      <c r="H986" s="51">
        <v>0</v>
      </c>
      <c r="I986" s="54">
        <f t="shared" ref="I986" si="228">SUM(F986:H988)</f>
        <v>2542823.52</v>
      </c>
    </row>
    <row r="987" spans="1:9" ht="18" customHeight="1">
      <c r="A987" s="46"/>
      <c r="B987" s="49"/>
      <c r="C987" s="28"/>
      <c r="D987" s="5"/>
      <c r="E987" s="29"/>
      <c r="F987" s="52"/>
      <c r="G987" s="52"/>
      <c r="H987" s="52"/>
      <c r="I987" s="55"/>
    </row>
    <row r="988" spans="1:9">
      <c r="A988" s="47"/>
      <c r="B988" s="50"/>
      <c r="C988" s="6"/>
      <c r="D988" s="7"/>
      <c r="E988" s="12"/>
      <c r="F988" s="53"/>
      <c r="G988" s="53"/>
      <c r="H988" s="53"/>
      <c r="I988" s="56"/>
    </row>
    <row r="989" spans="1:9">
      <c r="A989" s="45" t="s">
        <v>660</v>
      </c>
      <c r="B989" s="48" t="s">
        <v>661</v>
      </c>
      <c r="C989" s="3"/>
      <c r="D989" s="4"/>
      <c r="E989" s="11"/>
      <c r="F989" s="51">
        <v>635365.93000000005</v>
      </c>
      <c r="G989" s="51">
        <v>0</v>
      </c>
      <c r="H989" s="51">
        <v>0</v>
      </c>
      <c r="I989" s="54">
        <f t="shared" ref="I989" si="229">SUM(F989:H991)</f>
        <v>635365.93000000005</v>
      </c>
    </row>
    <row r="990" spans="1:9" ht="18" customHeight="1">
      <c r="A990" s="46"/>
      <c r="B990" s="49"/>
      <c r="C990" s="28"/>
      <c r="D990" s="5"/>
      <c r="E990" s="29"/>
      <c r="F990" s="52"/>
      <c r="G990" s="52"/>
      <c r="H990" s="52"/>
      <c r="I990" s="55"/>
    </row>
    <row r="991" spans="1:9">
      <c r="A991" s="47"/>
      <c r="B991" s="50"/>
      <c r="C991" s="6"/>
      <c r="D991" s="7"/>
      <c r="E991" s="12"/>
      <c r="F991" s="53"/>
      <c r="G991" s="53"/>
      <c r="H991" s="53"/>
      <c r="I991" s="56"/>
    </row>
    <row r="992" spans="1:9">
      <c r="A992" s="45" t="s">
        <v>662</v>
      </c>
      <c r="B992" s="48" t="s">
        <v>663</v>
      </c>
      <c r="C992" s="3"/>
      <c r="D992" s="4"/>
      <c r="E992" s="11"/>
      <c r="F992" s="51">
        <v>0</v>
      </c>
      <c r="G992" s="51">
        <v>0</v>
      </c>
      <c r="H992" s="51">
        <v>64481268.009999998</v>
      </c>
      <c r="I992" s="54">
        <f t="shared" ref="I992" si="230">SUM(F992:H994)</f>
        <v>64481268.009999998</v>
      </c>
    </row>
    <row r="993" spans="1:9" ht="18" customHeight="1">
      <c r="A993" s="46"/>
      <c r="B993" s="49"/>
      <c r="C993" s="28"/>
      <c r="D993" s="5"/>
      <c r="E993" s="29"/>
      <c r="F993" s="52"/>
      <c r="G993" s="52"/>
      <c r="H993" s="52"/>
      <c r="I993" s="55"/>
    </row>
    <row r="994" spans="1:9">
      <c r="A994" s="47"/>
      <c r="B994" s="50"/>
      <c r="C994" s="6"/>
      <c r="D994" s="7"/>
      <c r="E994" s="12"/>
      <c r="F994" s="53"/>
      <c r="G994" s="53"/>
      <c r="H994" s="53"/>
      <c r="I994" s="56"/>
    </row>
    <row r="995" spans="1:9">
      <c r="A995" s="45" t="s">
        <v>664</v>
      </c>
      <c r="B995" s="48" t="s">
        <v>665</v>
      </c>
      <c r="C995" s="3"/>
      <c r="D995" s="4"/>
      <c r="E995" s="11"/>
      <c r="F995" s="51">
        <v>2945198.0800000001</v>
      </c>
      <c r="G995" s="51">
        <v>0</v>
      </c>
      <c r="H995" s="51">
        <v>0</v>
      </c>
      <c r="I995" s="54">
        <f t="shared" ref="I995" si="231">SUM(F995:H997)</f>
        <v>2945198.0800000001</v>
      </c>
    </row>
    <row r="996" spans="1:9" ht="18" customHeight="1">
      <c r="A996" s="46"/>
      <c r="B996" s="49"/>
      <c r="C996" s="28"/>
      <c r="D996" s="5"/>
      <c r="E996" s="29"/>
      <c r="F996" s="52"/>
      <c r="G996" s="52"/>
      <c r="H996" s="52"/>
      <c r="I996" s="55"/>
    </row>
    <row r="997" spans="1:9">
      <c r="A997" s="47"/>
      <c r="B997" s="50"/>
      <c r="C997" s="6"/>
      <c r="D997" s="7"/>
      <c r="E997" s="12"/>
      <c r="F997" s="53"/>
      <c r="G997" s="53"/>
      <c r="H997" s="53"/>
      <c r="I997" s="56"/>
    </row>
    <row r="998" spans="1:9">
      <c r="A998" s="45" t="s">
        <v>666</v>
      </c>
      <c r="B998" s="48" t="s">
        <v>667</v>
      </c>
      <c r="C998" s="3"/>
      <c r="D998" s="4"/>
      <c r="E998" s="11"/>
      <c r="F998" s="51">
        <v>1644683</v>
      </c>
      <c r="G998" s="51">
        <v>1194631</v>
      </c>
      <c r="H998" s="51">
        <v>1267384</v>
      </c>
      <c r="I998" s="54">
        <f t="shared" ref="I998" si="232">SUM(F998:H1000)</f>
        <v>4106698</v>
      </c>
    </row>
    <row r="999" spans="1:9" ht="18" customHeight="1">
      <c r="A999" s="46"/>
      <c r="B999" s="49"/>
      <c r="C999" s="28"/>
      <c r="D999" s="5"/>
      <c r="E999" s="29"/>
      <c r="F999" s="52"/>
      <c r="G999" s="52"/>
      <c r="H999" s="52"/>
      <c r="I999" s="55"/>
    </row>
    <row r="1000" spans="1:9">
      <c r="A1000" s="47"/>
      <c r="B1000" s="50"/>
      <c r="C1000" s="6"/>
      <c r="D1000" s="7"/>
      <c r="E1000" s="12"/>
      <c r="F1000" s="53"/>
      <c r="G1000" s="53"/>
      <c r="H1000" s="53"/>
      <c r="I1000" s="56"/>
    </row>
    <row r="1001" spans="1:9">
      <c r="A1001" s="45" t="s">
        <v>668</v>
      </c>
      <c r="B1001" s="48" t="s">
        <v>669</v>
      </c>
      <c r="C1001" s="3"/>
      <c r="D1001" s="4"/>
      <c r="E1001" s="11"/>
      <c r="F1001" s="51">
        <v>-372999999.99989998</v>
      </c>
      <c r="G1001" s="51">
        <v>0</v>
      </c>
      <c r="H1001" s="51">
        <v>0</v>
      </c>
      <c r="I1001" s="54">
        <f t="shared" ref="I1001" si="233">SUM(F1001:H1003)</f>
        <v>-372999999.99989998</v>
      </c>
    </row>
    <row r="1002" spans="1:9" ht="18" customHeight="1">
      <c r="A1002" s="46"/>
      <c r="B1002" s="49"/>
      <c r="C1002" s="28"/>
      <c r="D1002" s="5"/>
      <c r="E1002" s="29"/>
      <c r="F1002" s="52"/>
      <c r="G1002" s="52"/>
      <c r="H1002" s="52"/>
      <c r="I1002" s="55"/>
    </row>
    <row r="1003" spans="1:9">
      <c r="A1003" s="47"/>
      <c r="B1003" s="50"/>
      <c r="C1003" s="6"/>
      <c r="D1003" s="7"/>
      <c r="E1003" s="12"/>
      <c r="F1003" s="53"/>
      <c r="G1003" s="53"/>
      <c r="H1003" s="53"/>
      <c r="I1003" s="56"/>
    </row>
    <row r="1004" spans="1:9">
      <c r="A1004" s="45" t="s">
        <v>670</v>
      </c>
      <c r="B1004" s="48" t="s">
        <v>671</v>
      </c>
      <c r="C1004" s="3"/>
      <c r="D1004" s="4"/>
      <c r="E1004" s="11"/>
      <c r="F1004" s="51">
        <v>1678029.1399000001</v>
      </c>
      <c r="G1004" s="51">
        <v>497248.3</v>
      </c>
      <c r="H1004" s="51">
        <v>306597.88</v>
      </c>
      <c r="I1004" s="54">
        <f t="shared" ref="I1004" si="234">SUM(F1004:H1006)</f>
        <v>2481875.3199</v>
      </c>
    </row>
    <row r="1005" spans="1:9" ht="18" customHeight="1">
      <c r="A1005" s="46"/>
      <c r="B1005" s="49"/>
      <c r="C1005" s="28"/>
      <c r="D1005" s="5"/>
      <c r="E1005" s="29"/>
      <c r="F1005" s="52"/>
      <c r="G1005" s="52"/>
      <c r="H1005" s="52"/>
      <c r="I1005" s="55"/>
    </row>
    <row r="1006" spans="1:9">
      <c r="A1006" s="47"/>
      <c r="B1006" s="50"/>
      <c r="C1006" s="6"/>
      <c r="D1006" s="7"/>
      <c r="E1006" s="12"/>
      <c r="F1006" s="53"/>
      <c r="G1006" s="53"/>
      <c r="H1006" s="53"/>
      <c r="I1006" s="56"/>
    </row>
    <row r="1007" spans="1:9">
      <c r="A1007" s="45" t="s">
        <v>672</v>
      </c>
      <c r="B1007" s="48" t="s">
        <v>673</v>
      </c>
      <c r="C1007" s="3"/>
      <c r="D1007" s="4"/>
      <c r="E1007" s="11"/>
      <c r="F1007" s="51">
        <v>27324731.909899998</v>
      </c>
      <c r="G1007" s="51">
        <v>0</v>
      </c>
      <c r="H1007" s="51">
        <v>0</v>
      </c>
      <c r="I1007" s="54">
        <f t="shared" ref="I1007" si="235">SUM(F1007:H1009)</f>
        <v>27324731.909899998</v>
      </c>
    </row>
    <row r="1008" spans="1:9" ht="18" customHeight="1">
      <c r="A1008" s="46"/>
      <c r="B1008" s="49"/>
      <c r="C1008" s="28"/>
      <c r="D1008" s="5"/>
      <c r="E1008" s="29"/>
      <c r="F1008" s="52"/>
      <c r="G1008" s="52"/>
      <c r="H1008" s="52"/>
      <c r="I1008" s="55"/>
    </row>
    <row r="1009" spans="1:9">
      <c r="A1009" s="47"/>
      <c r="B1009" s="50"/>
      <c r="C1009" s="6"/>
      <c r="D1009" s="7"/>
      <c r="E1009" s="12"/>
      <c r="F1009" s="53"/>
      <c r="G1009" s="53"/>
      <c r="H1009" s="53"/>
      <c r="I1009" s="56"/>
    </row>
    <row r="1010" spans="1:9">
      <c r="A1010" s="45" t="s">
        <v>674</v>
      </c>
      <c r="B1010" s="48" t="s">
        <v>675</v>
      </c>
      <c r="C1010" s="3"/>
      <c r="D1010" s="4"/>
      <c r="E1010" s="11"/>
      <c r="F1010" s="51">
        <v>319982.98</v>
      </c>
      <c r="G1010" s="51">
        <v>0</v>
      </c>
      <c r="H1010" s="51">
        <v>0</v>
      </c>
      <c r="I1010" s="54">
        <f t="shared" ref="I1010" si="236">SUM(F1010:H1012)</f>
        <v>319982.98</v>
      </c>
    </row>
    <row r="1011" spans="1:9" ht="18" customHeight="1">
      <c r="A1011" s="46"/>
      <c r="B1011" s="49"/>
      <c r="C1011" s="28"/>
      <c r="D1011" s="5"/>
      <c r="E1011" s="29"/>
      <c r="F1011" s="52"/>
      <c r="G1011" s="52"/>
      <c r="H1011" s="52"/>
      <c r="I1011" s="55"/>
    </row>
    <row r="1012" spans="1:9">
      <c r="A1012" s="47"/>
      <c r="B1012" s="50"/>
      <c r="C1012" s="6"/>
      <c r="D1012" s="7"/>
      <c r="E1012" s="12"/>
      <c r="F1012" s="53"/>
      <c r="G1012" s="53"/>
      <c r="H1012" s="53"/>
      <c r="I1012" s="56"/>
    </row>
    <row r="1013" spans="1:9">
      <c r="A1013" s="45" t="s">
        <v>676</v>
      </c>
      <c r="B1013" s="48" t="s">
        <v>677</v>
      </c>
      <c r="C1013" s="3"/>
      <c r="D1013" s="4"/>
      <c r="E1013" s="11"/>
      <c r="F1013" s="51">
        <v>2278541.29</v>
      </c>
      <c r="G1013" s="51">
        <v>0</v>
      </c>
      <c r="H1013" s="51">
        <v>0</v>
      </c>
      <c r="I1013" s="54">
        <f t="shared" ref="I1013" si="237">SUM(F1013:H1015)</f>
        <v>2278541.29</v>
      </c>
    </row>
    <row r="1014" spans="1:9" ht="18" customHeight="1">
      <c r="A1014" s="46"/>
      <c r="B1014" s="49"/>
      <c r="C1014" s="28"/>
      <c r="D1014" s="5"/>
      <c r="E1014" s="29"/>
      <c r="F1014" s="52"/>
      <c r="G1014" s="52"/>
      <c r="H1014" s="52"/>
      <c r="I1014" s="55"/>
    </row>
    <row r="1015" spans="1:9">
      <c r="A1015" s="47"/>
      <c r="B1015" s="50"/>
      <c r="C1015" s="6"/>
      <c r="D1015" s="7"/>
      <c r="E1015" s="12"/>
      <c r="F1015" s="53"/>
      <c r="G1015" s="53"/>
      <c r="H1015" s="53"/>
      <c r="I1015" s="56"/>
    </row>
    <row r="1016" spans="1:9">
      <c r="A1016" s="45" t="s">
        <v>678</v>
      </c>
      <c r="B1016" s="48" t="s">
        <v>679</v>
      </c>
      <c r="C1016" s="3"/>
      <c r="D1016" s="4"/>
      <c r="E1016" s="11"/>
      <c r="F1016" s="51">
        <v>0</v>
      </c>
      <c r="G1016" s="51">
        <v>177928.24</v>
      </c>
      <c r="H1016" s="51">
        <v>630370.62</v>
      </c>
      <c r="I1016" s="54">
        <f t="shared" ref="I1016" si="238">SUM(F1016:H1018)</f>
        <v>808298.86</v>
      </c>
    </row>
    <row r="1017" spans="1:9" ht="18" customHeight="1">
      <c r="A1017" s="46"/>
      <c r="B1017" s="49"/>
      <c r="C1017" s="28"/>
      <c r="D1017" s="5"/>
      <c r="E1017" s="29"/>
      <c r="F1017" s="52"/>
      <c r="G1017" s="52"/>
      <c r="H1017" s="52"/>
      <c r="I1017" s="55"/>
    </row>
    <row r="1018" spans="1:9">
      <c r="A1018" s="47"/>
      <c r="B1018" s="50"/>
      <c r="C1018" s="6"/>
      <c r="D1018" s="7"/>
      <c r="E1018" s="12"/>
      <c r="F1018" s="53"/>
      <c r="G1018" s="53"/>
      <c r="H1018" s="53"/>
      <c r="I1018" s="56"/>
    </row>
    <row r="1019" spans="1:9">
      <c r="A1019" s="45" t="s">
        <v>680</v>
      </c>
      <c r="B1019" s="48" t="s">
        <v>681</v>
      </c>
      <c r="C1019" s="3"/>
      <c r="D1019" s="4"/>
      <c r="E1019" s="11"/>
      <c r="F1019" s="51">
        <v>625896.17000000004</v>
      </c>
      <c r="G1019" s="51">
        <v>0</v>
      </c>
      <c r="H1019" s="51">
        <v>0</v>
      </c>
      <c r="I1019" s="54">
        <f t="shared" ref="I1019" si="239">SUM(F1019:H1021)</f>
        <v>625896.17000000004</v>
      </c>
    </row>
    <row r="1020" spans="1:9" ht="18" customHeight="1">
      <c r="A1020" s="46"/>
      <c r="B1020" s="49"/>
      <c r="C1020" s="28"/>
      <c r="D1020" s="5"/>
      <c r="E1020" s="29"/>
      <c r="F1020" s="52"/>
      <c r="G1020" s="52"/>
      <c r="H1020" s="52"/>
      <c r="I1020" s="55"/>
    </row>
    <row r="1021" spans="1:9">
      <c r="A1021" s="47"/>
      <c r="B1021" s="50"/>
      <c r="C1021" s="6"/>
      <c r="D1021" s="7"/>
      <c r="E1021" s="12"/>
      <c r="F1021" s="53"/>
      <c r="G1021" s="53"/>
      <c r="H1021" s="53"/>
      <c r="I1021" s="56"/>
    </row>
    <row r="1022" spans="1:9">
      <c r="A1022" s="45" t="s">
        <v>682</v>
      </c>
      <c r="B1022" s="48" t="s">
        <v>683</v>
      </c>
      <c r="C1022" s="3"/>
      <c r="D1022" s="4"/>
      <c r="E1022" s="11"/>
      <c r="F1022" s="51">
        <v>261225.1</v>
      </c>
      <c r="G1022" s="51">
        <v>0</v>
      </c>
      <c r="H1022" s="51">
        <v>0</v>
      </c>
      <c r="I1022" s="54">
        <f t="shared" ref="I1022" si="240">SUM(F1022:H1024)</f>
        <v>261225.1</v>
      </c>
    </row>
    <row r="1023" spans="1:9" ht="18" customHeight="1">
      <c r="A1023" s="46"/>
      <c r="B1023" s="49"/>
      <c r="C1023" s="28"/>
      <c r="D1023" s="5"/>
      <c r="E1023" s="29"/>
      <c r="F1023" s="52"/>
      <c r="G1023" s="52"/>
      <c r="H1023" s="52"/>
      <c r="I1023" s="55"/>
    </row>
    <row r="1024" spans="1:9">
      <c r="A1024" s="47"/>
      <c r="B1024" s="50"/>
      <c r="C1024" s="6"/>
      <c r="D1024" s="7"/>
      <c r="E1024" s="12"/>
      <c r="F1024" s="53"/>
      <c r="G1024" s="53"/>
      <c r="H1024" s="53"/>
      <c r="I1024" s="56"/>
    </row>
    <row r="1025" spans="1:9">
      <c r="A1025" s="45" t="s">
        <v>684</v>
      </c>
      <c r="B1025" s="48" t="s">
        <v>685</v>
      </c>
      <c r="C1025" s="3"/>
      <c r="D1025" s="4"/>
      <c r="E1025" s="11"/>
      <c r="F1025" s="51">
        <v>729831.47</v>
      </c>
      <c r="G1025" s="51">
        <v>0</v>
      </c>
      <c r="H1025" s="51">
        <v>0</v>
      </c>
      <c r="I1025" s="54">
        <f t="shared" ref="I1025" si="241">SUM(F1025:H1027)</f>
        <v>729831.47</v>
      </c>
    </row>
    <row r="1026" spans="1:9" ht="18" customHeight="1">
      <c r="A1026" s="46"/>
      <c r="B1026" s="49"/>
      <c r="C1026" s="28"/>
      <c r="D1026" s="5"/>
      <c r="E1026" s="29"/>
      <c r="F1026" s="52"/>
      <c r="G1026" s="52"/>
      <c r="H1026" s="52"/>
      <c r="I1026" s="55"/>
    </row>
    <row r="1027" spans="1:9">
      <c r="A1027" s="47"/>
      <c r="B1027" s="50"/>
      <c r="C1027" s="6"/>
      <c r="D1027" s="7"/>
      <c r="E1027" s="12"/>
      <c r="F1027" s="53"/>
      <c r="G1027" s="53"/>
      <c r="H1027" s="53"/>
      <c r="I1027" s="56"/>
    </row>
    <row r="1028" spans="1:9">
      <c r="A1028" s="45" t="s">
        <v>686</v>
      </c>
      <c r="B1028" s="48" t="s">
        <v>687</v>
      </c>
      <c r="C1028" s="3"/>
      <c r="D1028" s="4"/>
      <c r="E1028" s="11"/>
      <c r="F1028" s="51">
        <v>2049139.63</v>
      </c>
      <c r="G1028" s="51">
        <v>0</v>
      </c>
      <c r="H1028" s="51">
        <v>0</v>
      </c>
      <c r="I1028" s="54">
        <f t="shared" ref="I1028" si="242">SUM(F1028:H1030)</f>
        <v>2049139.63</v>
      </c>
    </row>
    <row r="1029" spans="1:9" ht="18" customHeight="1">
      <c r="A1029" s="46"/>
      <c r="B1029" s="49"/>
      <c r="C1029" s="28"/>
      <c r="D1029" s="5"/>
      <c r="E1029" s="29"/>
      <c r="F1029" s="52"/>
      <c r="G1029" s="52"/>
      <c r="H1029" s="52"/>
      <c r="I1029" s="55"/>
    </row>
    <row r="1030" spans="1:9">
      <c r="A1030" s="47"/>
      <c r="B1030" s="50"/>
      <c r="C1030" s="6"/>
      <c r="D1030" s="7"/>
      <c r="E1030" s="12"/>
      <c r="F1030" s="53"/>
      <c r="G1030" s="53"/>
      <c r="H1030" s="53"/>
      <c r="I1030" s="56"/>
    </row>
    <row r="1031" spans="1:9">
      <c r="A1031" s="45" t="s">
        <v>688</v>
      </c>
      <c r="B1031" s="48" t="s">
        <v>689</v>
      </c>
      <c r="C1031" s="3"/>
      <c r="D1031" s="4"/>
      <c r="E1031" s="11"/>
      <c r="F1031" s="51">
        <v>2717041.33</v>
      </c>
      <c r="G1031" s="51">
        <v>17269876.579999998</v>
      </c>
      <c r="H1031" s="51">
        <v>0</v>
      </c>
      <c r="I1031" s="54">
        <f t="shared" ref="I1031" si="243">SUM(F1031:H1033)</f>
        <v>19986917.909999996</v>
      </c>
    </row>
    <row r="1032" spans="1:9" ht="18" customHeight="1">
      <c r="A1032" s="46"/>
      <c r="B1032" s="49"/>
      <c r="C1032" s="28"/>
      <c r="D1032" s="5"/>
      <c r="E1032" s="29"/>
      <c r="F1032" s="52"/>
      <c r="G1032" s="52"/>
      <c r="H1032" s="52"/>
      <c r="I1032" s="55"/>
    </row>
    <row r="1033" spans="1:9">
      <c r="A1033" s="47"/>
      <c r="B1033" s="50"/>
      <c r="C1033" s="6"/>
      <c r="D1033" s="7"/>
      <c r="E1033" s="12"/>
      <c r="F1033" s="53"/>
      <c r="G1033" s="53"/>
      <c r="H1033" s="53"/>
      <c r="I1033" s="56"/>
    </row>
    <row r="1034" spans="1:9">
      <c r="A1034" s="45" t="s">
        <v>690</v>
      </c>
      <c r="B1034" s="48" t="s">
        <v>691</v>
      </c>
      <c r="C1034" s="3"/>
      <c r="D1034" s="4"/>
      <c r="E1034" s="11"/>
      <c r="F1034" s="51">
        <v>9541935.7300000004</v>
      </c>
      <c r="G1034" s="51">
        <v>65369903.649899997</v>
      </c>
      <c r="H1034" s="51">
        <v>0</v>
      </c>
      <c r="I1034" s="54">
        <f t="shared" ref="I1034" si="244">SUM(F1034:H1036)</f>
        <v>74911839.379899994</v>
      </c>
    </row>
    <row r="1035" spans="1:9" ht="18" customHeight="1">
      <c r="A1035" s="46"/>
      <c r="B1035" s="49"/>
      <c r="C1035" s="28"/>
      <c r="D1035" s="5"/>
      <c r="E1035" s="29"/>
      <c r="F1035" s="52"/>
      <c r="G1035" s="52"/>
      <c r="H1035" s="52"/>
      <c r="I1035" s="55"/>
    </row>
    <row r="1036" spans="1:9">
      <c r="A1036" s="47"/>
      <c r="B1036" s="50"/>
      <c r="C1036" s="6"/>
      <c r="D1036" s="7"/>
      <c r="E1036" s="12"/>
      <c r="F1036" s="53"/>
      <c r="G1036" s="53"/>
      <c r="H1036" s="53"/>
      <c r="I1036" s="56"/>
    </row>
    <row r="1037" spans="1:9">
      <c r="A1037" s="45" t="s">
        <v>692</v>
      </c>
      <c r="B1037" s="48" t="s">
        <v>693</v>
      </c>
      <c r="C1037" s="3"/>
      <c r="D1037" s="4"/>
      <c r="E1037" s="11"/>
      <c r="F1037" s="51">
        <v>1514731.11</v>
      </c>
      <c r="G1037" s="51">
        <v>2478818.0599000002</v>
      </c>
      <c r="H1037" s="51">
        <v>2473500.9900000002</v>
      </c>
      <c r="I1037" s="54">
        <f t="shared" ref="I1037" si="245">SUM(F1037:H1039)</f>
        <v>6467050.1599000003</v>
      </c>
    </row>
    <row r="1038" spans="1:9" ht="18" customHeight="1">
      <c r="A1038" s="46"/>
      <c r="B1038" s="49"/>
      <c r="C1038" s="28"/>
      <c r="D1038" s="5"/>
      <c r="E1038" s="29"/>
      <c r="F1038" s="52"/>
      <c r="G1038" s="52"/>
      <c r="H1038" s="52"/>
      <c r="I1038" s="55"/>
    </row>
    <row r="1039" spans="1:9">
      <c r="A1039" s="47"/>
      <c r="B1039" s="50"/>
      <c r="C1039" s="6"/>
      <c r="D1039" s="7"/>
      <c r="E1039" s="12"/>
      <c r="F1039" s="53"/>
      <c r="G1039" s="53"/>
      <c r="H1039" s="53"/>
      <c r="I1039" s="56"/>
    </row>
    <row r="1040" spans="1:9">
      <c r="A1040" s="45" t="s">
        <v>694</v>
      </c>
      <c r="B1040" s="48" t="s">
        <v>695</v>
      </c>
      <c r="C1040" s="3"/>
      <c r="D1040" s="4"/>
      <c r="E1040" s="11"/>
      <c r="F1040" s="51">
        <v>802841.88</v>
      </c>
      <c r="G1040" s="51">
        <v>0</v>
      </c>
      <c r="H1040" s="51">
        <v>0</v>
      </c>
      <c r="I1040" s="54">
        <f t="shared" ref="I1040" si="246">SUM(F1040:H1042)</f>
        <v>802841.88</v>
      </c>
    </row>
    <row r="1041" spans="1:9" ht="18" customHeight="1">
      <c r="A1041" s="46"/>
      <c r="B1041" s="49"/>
      <c r="C1041" s="28"/>
      <c r="D1041" s="5"/>
      <c r="E1041" s="29"/>
      <c r="F1041" s="52"/>
      <c r="G1041" s="52"/>
      <c r="H1041" s="52"/>
      <c r="I1041" s="55"/>
    </row>
    <row r="1042" spans="1:9">
      <c r="A1042" s="47"/>
      <c r="B1042" s="50"/>
      <c r="C1042" s="6"/>
      <c r="D1042" s="7"/>
      <c r="E1042" s="12"/>
      <c r="F1042" s="53"/>
      <c r="G1042" s="53"/>
      <c r="H1042" s="53"/>
      <c r="I1042" s="56"/>
    </row>
    <row r="1043" spans="1:9">
      <c r="A1043" s="45" t="s">
        <v>696</v>
      </c>
      <c r="B1043" s="48" t="s">
        <v>697</v>
      </c>
      <c r="C1043" s="3"/>
      <c r="D1043" s="4"/>
      <c r="E1043" s="11"/>
      <c r="F1043" s="51">
        <v>827874.2</v>
      </c>
      <c r="G1043" s="51">
        <v>0</v>
      </c>
      <c r="H1043" s="51">
        <v>0</v>
      </c>
      <c r="I1043" s="54">
        <f t="shared" ref="I1043" si="247">SUM(F1043:H1045)</f>
        <v>827874.2</v>
      </c>
    </row>
    <row r="1044" spans="1:9" ht="18" customHeight="1">
      <c r="A1044" s="46"/>
      <c r="B1044" s="49"/>
      <c r="C1044" s="28"/>
      <c r="D1044" s="5"/>
      <c r="E1044" s="29"/>
      <c r="F1044" s="52"/>
      <c r="G1044" s="52"/>
      <c r="H1044" s="52"/>
      <c r="I1044" s="55"/>
    </row>
    <row r="1045" spans="1:9">
      <c r="A1045" s="47"/>
      <c r="B1045" s="50"/>
      <c r="C1045" s="6"/>
      <c r="D1045" s="7"/>
      <c r="E1045" s="12"/>
      <c r="F1045" s="53"/>
      <c r="G1045" s="53"/>
      <c r="H1045" s="53"/>
      <c r="I1045" s="56"/>
    </row>
    <row r="1046" spans="1:9">
      <c r="A1046" s="45" t="s">
        <v>698</v>
      </c>
      <c r="B1046" s="48" t="s">
        <v>699</v>
      </c>
      <c r="C1046" s="3"/>
      <c r="D1046" s="4"/>
      <c r="E1046" s="11"/>
      <c r="F1046" s="51">
        <v>0</v>
      </c>
      <c r="G1046" s="51">
        <v>4085036.59</v>
      </c>
      <c r="H1046" s="51">
        <v>25307144.799899999</v>
      </c>
      <c r="I1046" s="54">
        <f t="shared" ref="I1046" si="248">SUM(F1046:H1048)</f>
        <v>29392181.389899999</v>
      </c>
    </row>
    <row r="1047" spans="1:9" ht="18" customHeight="1">
      <c r="A1047" s="46"/>
      <c r="B1047" s="49"/>
      <c r="C1047" s="28"/>
      <c r="D1047" s="5"/>
      <c r="E1047" s="29"/>
      <c r="F1047" s="52"/>
      <c r="G1047" s="52"/>
      <c r="H1047" s="52"/>
      <c r="I1047" s="55"/>
    </row>
    <row r="1048" spans="1:9">
      <c r="A1048" s="47"/>
      <c r="B1048" s="50"/>
      <c r="C1048" s="6"/>
      <c r="D1048" s="7"/>
      <c r="E1048" s="12"/>
      <c r="F1048" s="53"/>
      <c r="G1048" s="53"/>
      <c r="H1048" s="53"/>
      <c r="I1048" s="56"/>
    </row>
    <row r="1049" spans="1:9">
      <c r="A1049" s="45" t="s">
        <v>700</v>
      </c>
      <c r="B1049" s="48" t="s">
        <v>701</v>
      </c>
      <c r="C1049" s="3"/>
      <c r="D1049" s="4"/>
      <c r="E1049" s="11"/>
      <c r="F1049" s="51">
        <v>3450971.79</v>
      </c>
      <c r="G1049" s="51">
        <v>31176162.41</v>
      </c>
      <c r="H1049" s="51">
        <v>0</v>
      </c>
      <c r="I1049" s="54">
        <f t="shared" ref="I1049" si="249">SUM(F1049:H1051)</f>
        <v>34627134.200000003</v>
      </c>
    </row>
    <row r="1050" spans="1:9" ht="18" customHeight="1">
      <c r="A1050" s="46"/>
      <c r="B1050" s="49"/>
      <c r="C1050" s="28"/>
      <c r="D1050" s="5"/>
      <c r="E1050" s="29"/>
      <c r="F1050" s="52"/>
      <c r="G1050" s="52"/>
      <c r="H1050" s="52"/>
      <c r="I1050" s="55"/>
    </row>
    <row r="1051" spans="1:9">
      <c r="A1051" s="47"/>
      <c r="B1051" s="50"/>
      <c r="C1051" s="6"/>
      <c r="D1051" s="7"/>
      <c r="E1051" s="12"/>
      <c r="F1051" s="53"/>
      <c r="G1051" s="53"/>
      <c r="H1051" s="53"/>
      <c r="I1051" s="56"/>
    </row>
    <row r="1052" spans="1:9">
      <c r="A1052" s="45" t="s">
        <v>702</v>
      </c>
      <c r="B1052" s="48" t="s">
        <v>703</v>
      </c>
      <c r="C1052" s="3"/>
      <c r="D1052" s="4"/>
      <c r="E1052" s="11"/>
      <c r="F1052" s="51">
        <v>40058.36</v>
      </c>
      <c r="G1052" s="51">
        <v>200.49</v>
      </c>
      <c r="H1052" s="51">
        <v>0</v>
      </c>
      <c r="I1052" s="54">
        <f t="shared" ref="I1052" si="250">SUM(F1052:H1054)</f>
        <v>40258.85</v>
      </c>
    </row>
    <row r="1053" spans="1:9" ht="18" customHeight="1">
      <c r="A1053" s="46"/>
      <c r="B1053" s="49"/>
      <c r="C1053" s="28"/>
      <c r="D1053" s="5"/>
      <c r="E1053" s="29"/>
      <c r="F1053" s="52"/>
      <c r="G1053" s="52"/>
      <c r="H1053" s="52"/>
      <c r="I1053" s="55"/>
    </row>
    <row r="1054" spans="1:9">
      <c r="A1054" s="47"/>
      <c r="B1054" s="50"/>
      <c r="C1054" s="6"/>
      <c r="D1054" s="7"/>
      <c r="E1054" s="12"/>
      <c r="F1054" s="53"/>
      <c r="G1054" s="53"/>
      <c r="H1054" s="53"/>
      <c r="I1054" s="56"/>
    </row>
    <row r="1055" spans="1:9">
      <c r="A1055" s="45" t="s">
        <v>704</v>
      </c>
      <c r="B1055" s="48" t="s">
        <v>705</v>
      </c>
      <c r="C1055" s="3"/>
      <c r="D1055" s="4"/>
      <c r="E1055" s="11"/>
      <c r="F1055" s="51">
        <v>4371779.5999999996</v>
      </c>
      <c r="G1055" s="51">
        <v>0</v>
      </c>
      <c r="H1055" s="51">
        <v>0</v>
      </c>
      <c r="I1055" s="54">
        <f t="shared" ref="I1055" si="251">SUM(F1055:H1057)</f>
        <v>4371779.5999999996</v>
      </c>
    </row>
    <row r="1056" spans="1:9" ht="18" customHeight="1">
      <c r="A1056" s="46"/>
      <c r="B1056" s="49"/>
      <c r="C1056" s="28"/>
      <c r="D1056" s="5"/>
      <c r="E1056" s="29"/>
      <c r="F1056" s="52"/>
      <c r="G1056" s="52"/>
      <c r="H1056" s="52"/>
      <c r="I1056" s="55"/>
    </row>
    <row r="1057" spans="1:9">
      <c r="A1057" s="47"/>
      <c r="B1057" s="50"/>
      <c r="C1057" s="6"/>
      <c r="D1057" s="7"/>
      <c r="E1057" s="12"/>
      <c r="F1057" s="53"/>
      <c r="G1057" s="53"/>
      <c r="H1057" s="53"/>
      <c r="I1057" s="56"/>
    </row>
    <row r="1058" spans="1:9">
      <c r="A1058" s="45" t="s">
        <v>706</v>
      </c>
      <c r="B1058" s="48" t="s">
        <v>707</v>
      </c>
      <c r="C1058" s="3"/>
      <c r="D1058" s="4"/>
      <c r="E1058" s="11"/>
      <c r="F1058" s="51">
        <v>7807620.1100000003</v>
      </c>
      <c r="G1058" s="51">
        <v>0</v>
      </c>
      <c r="H1058" s="51">
        <v>0</v>
      </c>
      <c r="I1058" s="54">
        <f t="shared" ref="I1058" si="252">SUM(F1058:H1060)</f>
        <v>7807620.1100000003</v>
      </c>
    </row>
    <row r="1059" spans="1:9" ht="18" customHeight="1">
      <c r="A1059" s="46"/>
      <c r="B1059" s="49"/>
      <c r="C1059" s="28"/>
      <c r="D1059" s="5"/>
      <c r="E1059" s="29"/>
      <c r="F1059" s="52"/>
      <c r="G1059" s="52"/>
      <c r="H1059" s="52"/>
      <c r="I1059" s="55"/>
    </row>
    <row r="1060" spans="1:9">
      <c r="A1060" s="47"/>
      <c r="B1060" s="50"/>
      <c r="C1060" s="6"/>
      <c r="D1060" s="7"/>
      <c r="E1060" s="12"/>
      <c r="F1060" s="53"/>
      <c r="G1060" s="53"/>
      <c r="H1060" s="53"/>
      <c r="I1060" s="56"/>
    </row>
    <row r="1061" spans="1:9">
      <c r="A1061" s="45" t="s">
        <v>708</v>
      </c>
      <c r="B1061" s="48" t="s">
        <v>709</v>
      </c>
      <c r="C1061" s="3"/>
      <c r="D1061" s="4"/>
      <c r="E1061" s="11"/>
      <c r="F1061" s="51">
        <v>6267772</v>
      </c>
      <c r="G1061" s="51">
        <v>0</v>
      </c>
      <c r="H1061" s="51">
        <v>0</v>
      </c>
      <c r="I1061" s="54">
        <f t="shared" ref="I1061" si="253">SUM(F1061:H1063)</f>
        <v>6267772</v>
      </c>
    </row>
    <row r="1062" spans="1:9" ht="18" customHeight="1">
      <c r="A1062" s="46"/>
      <c r="B1062" s="49"/>
      <c r="C1062" s="28"/>
      <c r="D1062" s="5"/>
      <c r="E1062" s="29"/>
      <c r="F1062" s="52"/>
      <c r="G1062" s="52"/>
      <c r="H1062" s="52"/>
      <c r="I1062" s="55"/>
    </row>
    <row r="1063" spans="1:9">
      <c r="A1063" s="47"/>
      <c r="B1063" s="50"/>
      <c r="C1063" s="6"/>
      <c r="D1063" s="7"/>
      <c r="E1063" s="12"/>
      <c r="F1063" s="53"/>
      <c r="G1063" s="53"/>
      <c r="H1063" s="53"/>
      <c r="I1063" s="56"/>
    </row>
    <row r="1064" spans="1:9">
      <c r="A1064" s="45" t="s">
        <v>710</v>
      </c>
      <c r="B1064" s="48" t="s">
        <v>711</v>
      </c>
      <c r="C1064" s="3"/>
      <c r="D1064" s="4"/>
      <c r="E1064" s="11"/>
      <c r="F1064" s="51">
        <v>0</v>
      </c>
      <c r="G1064" s="51">
        <v>8000000</v>
      </c>
      <c r="H1064" s="51">
        <v>0</v>
      </c>
      <c r="I1064" s="54">
        <f t="shared" ref="I1064" si="254">SUM(F1064:H1066)</f>
        <v>8000000</v>
      </c>
    </row>
    <row r="1065" spans="1:9" ht="18" customHeight="1">
      <c r="A1065" s="46"/>
      <c r="B1065" s="49"/>
      <c r="C1065" s="28"/>
      <c r="D1065" s="5"/>
      <c r="E1065" s="29"/>
      <c r="F1065" s="52"/>
      <c r="G1065" s="52"/>
      <c r="H1065" s="52"/>
      <c r="I1065" s="55"/>
    </row>
    <row r="1066" spans="1:9">
      <c r="A1066" s="47"/>
      <c r="B1066" s="50"/>
      <c r="C1066" s="6"/>
      <c r="D1066" s="7"/>
      <c r="E1066" s="12"/>
      <c r="F1066" s="53"/>
      <c r="G1066" s="53"/>
      <c r="H1066" s="53"/>
      <c r="I1066" s="56"/>
    </row>
    <row r="1067" spans="1:9">
      <c r="A1067" s="45" t="s">
        <v>712</v>
      </c>
      <c r="B1067" s="48" t="s">
        <v>713</v>
      </c>
      <c r="C1067" s="3"/>
      <c r="D1067" s="4"/>
      <c r="E1067" s="11"/>
      <c r="F1067" s="51">
        <v>0</v>
      </c>
      <c r="G1067" s="51">
        <v>7000000</v>
      </c>
      <c r="H1067" s="51">
        <v>0</v>
      </c>
      <c r="I1067" s="54">
        <f t="shared" ref="I1067" si="255">SUM(F1067:H1069)</f>
        <v>7000000</v>
      </c>
    </row>
    <row r="1068" spans="1:9" ht="18" customHeight="1">
      <c r="A1068" s="46"/>
      <c r="B1068" s="49"/>
      <c r="C1068" s="28"/>
      <c r="D1068" s="5"/>
      <c r="E1068" s="29"/>
      <c r="F1068" s="52"/>
      <c r="G1068" s="52"/>
      <c r="H1068" s="52"/>
      <c r="I1068" s="55"/>
    </row>
    <row r="1069" spans="1:9">
      <c r="A1069" s="47"/>
      <c r="B1069" s="50"/>
      <c r="C1069" s="6"/>
      <c r="D1069" s="7"/>
      <c r="E1069" s="12"/>
      <c r="F1069" s="53"/>
      <c r="G1069" s="53"/>
      <c r="H1069" s="53"/>
      <c r="I1069" s="56"/>
    </row>
    <row r="1070" spans="1:9">
      <c r="A1070" s="45" t="s">
        <v>714</v>
      </c>
      <c r="B1070" s="48" t="s">
        <v>715</v>
      </c>
      <c r="C1070" s="3"/>
      <c r="D1070" s="4"/>
      <c r="E1070" s="11"/>
      <c r="F1070" s="51">
        <v>0</v>
      </c>
      <c r="G1070" s="51">
        <v>12500000</v>
      </c>
      <c r="H1070" s="51">
        <v>17500000</v>
      </c>
      <c r="I1070" s="54">
        <f t="shared" ref="I1070" si="256">SUM(F1070:H1072)</f>
        <v>30000000</v>
      </c>
    </row>
    <row r="1071" spans="1:9" ht="18" customHeight="1">
      <c r="A1071" s="46"/>
      <c r="B1071" s="49"/>
      <c r="C1071" s="28"/>
      <c r="D1071" s="5"/>
      <c r="E1071" s="29"/>
      <c r="F1071" s="52"/>
      <c r="G1071" s="52"/>
      <c r="H1071" s="52"/>
      <c r="I1071" s="55"/>
    </row>
    <row r="1072" spans="1:9">
      <c r="A1072" s="47"/>
      <c r="B1072" s="50"/>
      <c r="C1072" s="6"/>
      <c r="D1072" s="7"/>
      <c r="E1072" s="12"/>
      <c r="F1072" s="53"/>
      <c r="G1072" s="53"/>
      <c r="H1072" s="53"/>
      <c r="I1072" s="56"/>
    </row>
    <row r="1073" spans="1:9">
      <c r="A1073" s="45" t="s">
        <v>716</v>
      </c>
      <c r="B1073" s="48" t="s">
        <v>717</v>
      </c>
      <c r="C1073" s="3"/>
      <c r="D1073" s="4"/>
      <c r="E1073" s="11"/>
      <c r="F1073" s="51">
        <v>1769184.18</v>
      </c>
      <c r="G1073" s="51">
        <v>172852.82</v>
      </c>
      <c r="H1073" s="51">
        <v>0</v>
      </c>
      <c r="I1073" s="54">
        <f t="shared" ref="I1073" si="257">SUM(F1073:H1075)</f>
        <v>1942037</v>
      </c>
    </row>
    <row r="1074" spans="1:9" ht="18" customHeight="1">
      <c r="A1074" s="46"/>
      <c r="B1074" s="49"/>
      <c r="C1074" s="28"/>
      <c r="D1074" s="5"/>
      <c r="E1074" s="29"/>
      <c r="F1074" s="52"/>
      <c r="G1074" s="52"/>
      <c r="H1074" s="52"/>
      <c r="I1074" s="55"/>
    </row>
    <row r="1075" spans="1:9">
      <c r="A1075" s="47"/>
      <c r="B1075" s="50"/>
      <c r="C1075" s="6"/>
      <c r="D1075" s="7"/>
      <c r="E1075" s="12"/>
      <c r="F1075" s="53"/>
      <c r="G1075" s="53"/>
      <c r="H1075" s="53"/>
      <c r="I1075" s="56"/>
    </row>
    <row r="1076" spans="1:9">
      <c r="A1076" s="45" t="s">
        <v>718</v>
      </c>
      <c r="B1076" s="48" t="s">
        <v>719</v>
      </c>
      <c r="C1076" s="3"/>
      <c r="D1076" s="4"/>
      <c r="E1076" s="11"/>
      <c r="F1076" s="51">
        <v>0</v>
      </c>
      <c r="G1076" s="51">
        <v>767036.23</v>
      </c>
      <c r="H1076" s="51">
        <v>2282059.1798999999</v>
      </c>
      <c r="I1076" s="54">
        <f t="shared" ref="I1076" si="258">SUM(F1076:H1078)</f>
        <v>3049095.4098999999</v>
      </c>
    </row>
    <row r="1077" spans="1:9" ht="18" customHeight="1">
      <c r="A1077" s="46"/>
      <c r="B1077" s="49"/>
      <c r="C1077" s="28"/>
      <c r="D1077" s="5"/>
      <c r="E1077" s="29"/>
      <c r="F1077" s="52"/>
      <c r="G1077" s="52"/>
      <c r="H1077" s="52"/>
      <c r="I1077" s="55"/>
    </row>
    <row r="1078" spans="1:9">
      <c r="A1078" s="47"/>
      <c r="B1078" s="50"/>
      <c r="C1078" s="6"/>
      <c r="D1078" s="7"/>
      <c r="E1078" s="12"/>
      <c r="F1078" s="53"/>
      <c r="G1078" s="53"/>
      <c r="H1078" s="53"/>
      <c r="I1078" s="56"/>
    </row>
    <row r="1079" spans="1:9">
      <c r="A1079" s="45" t="s">
        <v>720</v>
      </c>
      <c r="B1079" s="48" t="s">
        <v>721</v>
      </c>
      <c r="C1079" s="3"/>
      <c r="D1079" s="4"/>
      <c r="E1079" s="11"/>
      <c r="F1079" s="51">
        <v>13256944.0999</v>
      </c>
      <c r="G1079" s="51">
        <v>4920821.0399000002</v>
      </c>
      <c r="H1079" s="51">
        <v>2781967.8199</v>
      </c>
      <c r="I1079" s="54">
        <f t="shared" ref="I1079" si="259">SUM(F1079:H1081)</f>
        <v>20959732.9597</v>
      </c>
    </row>
    <row r="1080" spans="1:9" ht="18" customHeight="1">
      <c r="A1080" s="46"/>
      <c r="B1080" s="49"/>
      <c r="C1080" s="28"/>
      <c r="D1080" s="5"/>
      <c r="E1080" s="29"/>
      <c r="F1080" s="52"/>
      <c r="G1080" s="52"/>
      <c r="H1080" s="52"/>
      <c r="I1080" s="55"/>
    </row>
    <row r="1081" spans="1:9">
      <c r="A1081" s="47"/>
      <c r="B1081" s="50"/>
      <c r="C1081" s="6"/>
      <c r="D1081" s="7"/>
      <c r="E1081" s="12"/>
      <c r="F1081" s="53"/>
      <c r="G1081" s="53"/>
      <c r="H1081" s="53"/>
      <c r="I1081" s="56"/>
    </row>
    <row r="1082" spans="1:9">
      <c r="A1082" s="45" t="s">
        <v>722</v>
      </c>
      <c r="B1082" s="48" t="s">
        <v>723</v>
      </c>
      <c r="C1082" s="3"/>
      <c r="D1082" s="4"/>
      <c r="E1082" s="11"/>
      <c r="F1082" s="51">
        <v>63642.12</v>
      </c>
      <c r="G1082" s="51">
        <v>0</v>
      </c>
      <c r="H1082" s="51">
        <v>0</v>
      </c>
      <c r="I1082" s="54">
        <f t="shared" ref="I1082" si="260">SUM(F1082:H1084)</f>
        <v>63642.12</v>
      </c>
    </row>
    <row r="1083" spans="1:9" ht="18" customHeight="1">
      <c r="A1083" s="46"/>
      <c r="B1083" s="49"/>
      <c r="C1083" s="28"/>
      <c r="D1083" s="5"/>
      <c r="E1083" s="29"/>
      <c r="F1083" s="52"/>
      <c r="G1083" s="52"/>
      <c r="H1083" s="52"/>
      <c r="I1083" s="55"/>
    </row>
    <row r="1084" spans="1:9">
      <c r="A1084" s="47"/>
      <c r="B1084" s="50"/>
      <c r="C1084" s="6"/>
      <c r="D1084" s="7"/>
      <c r="E1084" s="12"/>
      <c r="F1084" s="53"/>
      <c r="G1084" s="53"/>
      <c r="H1084" s="53"/>
      <c r="I1084" s="56"/>
    </row>
    <row r="1085" spans="1:9">
      <c r="A1085" s="45" t="s">
        <v>724</v>
      </c>
      <c r="B1085" s="48" t="s">
        <v>725</v>
      </c>
      <c r="C1085" s="3"/>
      <c r="D1085" s="4"/>
      <c r="E1085" s="11"/>
      <c r="F1085" s="51">
        <v>1377191.67</v>
      </c>
      <c r="G1085" s="51">
        <v>0</v>
      </c>
      <c r="H1085" s="51">
        <v>0</v>
      </c>
      <c r="I1085" s="54">
        <f t="shared" ref="I1085" si="261">SUM(F1085:H1087)</f>
        <v>1377191.67</v>
      </c>
    </row>
    <row r="1086" spans="1:9" ht="18" customHeight="1">
      <c r="A1086" s="46"/>
      <c r="B1086" s="49"/>
      <c r="C1086" s="28"/>
      <c r="D1086" s="5"/>
      <c r="E1086" s="29"/>
      <c r="F1086" s="52"/>
      <c r="G1086" s="52"/>
      <c r="H1086" s="52"/>
      <c r="I1086" s="55"/>
    </row>
    <row r="1087" spans="1:9">
      <c r="A1087" s="47"/>
      <c r="B1087" s="50"/>
      <c r="C1087" s="6"/>
      <c r="D1087" s="7"/>
      <c r="E1087" s="12"/>
      <c r="F1087" s="53"/>
      <c r="G1087" s="53"/>
      <c r="H1087" s="53"/>
      <c r="I1087" s="56"/>
    </row>
    <row r="1088" spans="1:9">
      <c r="A1088" s="45" t="s">
        <v>726</v>
      </c>
      <c r="B1088" s="48" t="s">
        <v>727</v>
      </c>
      <c r="C1088" s="3"/>
      <c r="D1088" s="4"/>
      <c r="E1088" s="11"/>
      <c r="F1088" s="51">
        <v>0</v>
      </c>
      <c r="G1088" s="51">
        <v>0</v>
      </c>
      <c r="H1088" s="51">
        <v>834413.51</v>
      </c>
      <c r="I1088" s="54">
        <f t="shared" ref="I1088" si="262">SUM(F1088:H1090)</f>
        <v>834413.51</v>
      </c>
    </row>
    <row r="1089" spans="1:9" ht="18" customHeight="1">
      <c r="A1089" s="46"/>
      <c r="B1089" s="49"/>
      <c r="C1089" s="28"/>
      <c r="D1089" s="5"/>
      <c r="E1089" s="29"/>
      <c r="F1089" s="52"/>
      <c r="G1089" s="52"/>
      <c r="H1089" s="52"/>
      <c r="I1089" s="55"/>
    </row>
    <row r="1090" spans="1:9">
      <c r="A1090" s="47"/>
      <c r="B1090" s="50"/>
      <c r="C1090" s="6"/>
      <c r="D1090" s="7"/>
      <c r="E1090" s="12"/>
      <c r="F1090" s="53"/>
      <c r="G1090" s="53"/>
      <c r="H1090" s="53"/>
      <c r="I1090" s="56"/>
    </row>
    <row r="1091" spans="1:9">
      <c r="A1091" s="45" t="s">
        <v>728</v>
      </c>
      <c r="B1091" s="48" t="s">
        <v>729</v>
      </c>
      <c r="C1091" s="3"/>
      <c r="D1091" s="4"/>
      <c r="E1091" s="11"/>
      <c r="F1091" s="51">
        <v>12024000</v>
      </c>
      <c r="G1091" s="51">
        <v>0</v>
      </c>
      <c r="H1091" s="51">
        <v>0</v>
      </c>
      <c r="I1091" s="54">
        <f t="shared" ref="I1091" si="263">SUM(F1091:H1093)</f>
        <v>12024000</v>
      </c>
    </row>
    <row r="1092" spans="1:9" ht="18" customHeight="1">
      <c r="A1092" s="46"/>
      <c r="B1092" s="49"/>
      <c r="C1092" s="28"/>
      <c r="D1092" s="5"/>
      <c r="E1092" s="29"/>
      <c r="F1092" s="52"/>
      <c r="G1092" s="52"/>
      <c r="H1092" s="52"/>
      <c r="I1092" s="55"/>
    </row>
    <row r="1093" spans="1:9">
      <c r="A1093" s="47"/>
      <c r="B1093" s="50"/>
      <c r="C1093" s="6"/>
      <c r="D1093" s="7"/>
      <c r="E1093" s="12"/>
      <c r="F1093" s="53"/>
      <c r="G1093" s="53"/>
      <c r="H1093" s="53"/>
      <c r="I1093" s="56"/>
    </row>
    <row r="1094" spans="1:9">
      <c r="A1094" s="45" t="s">
        <v>730</v>
      </c>
      <c r="B1094" s="48" t="s">
        <v>731</v>
      </c>
      <c r="C1094" s="3"/>
      <c r="D1094" s="4"/>
      <c r="E1094" s="11"/>
      <c r="F1094" s="51">
        <v>0</v>
      </c>
      <c r="G1094" s="51">
        <v>1200000</v>
      </c>
      <c r="H1094" s="51">
        <v>0</v>
      </c>
      <c r="I1094" s="54">
        <f t="shared" ref="I1094" si="264">SUM(F1094:H1096)</f>
        <v>1200000</v>
      </c>
    </row>
    <row r="1095" spans="1:9" ht="18" customHeight="1">
      <c r="A1095" s="46"/>
      <c r="B1095" s="49"/>
      <c r="C1095" s="28"/>
      <c r="D1095" s="5"/>
      <c r="E1095" s="29"/>
      <c r="F1095" s="52"/>
      <c r="G1095" s="52"/>
      <c r="H1095" s="52"/>
      <c r="I1095" s="55"/>
    </row>
    <row r="1096" spans="1:9">
      <c r="A1096" s="47"/>
      <c r="B1096" s="50"/>
      <c r="C1096" s="6"/>
      <c r="D1096" s="7"/>
      <c r="E1096" s="12"/>
      <c r="F1096" s="53"/>
      <c r="G1096" s="53"/>
      <c r="H1096" s="53"/>
      <c r="I1096" s="56"/>
    </row>
    <row r="1097" spans="1:9">
      <c r="A1097" s="45" t="s">
        <v>732</v>
      </c>
      <c r="B1097" s="48" t="s">
        <v>733</v>
      </c>
      <c r="C1097" s="3"/>
      <c r="D1097" s="4"/>
      <c r="E1097" s="11"/>
      <c r="F1097" s="51">
        <v>634764.99010000005</v>
      </c>
      <c r="G1097" s="51">
        <v>0</v>
      </c>
      <c r="H1097" s="51">
        <v>0</v>
      </c>
      <c r="I1097" s="54">
        <f t="shared" ref="I1097" si="265">SUM(F1097:H1099)</f>
        <v>634764.99010000005</v>
      </c>
    </row>
    <row r="1098" spans="1:9" ht="18" customHeight="1">
      <c r="A1098" s="46"/>
      <c r="B1098" s="49"/>
      <c r="C1098" s="28"/>
      <c r="D1098" s="5"/>
      <c r="E1098" s="29"/>
      <c r="F1098" s="52"/>
      <c r="G1098" s="52"/>
      <c r="H1098" s="52"/>
      <c r="I1098" s="55"/>
    </row>
    <row r="1099" spans="1:9">
      <c r="A1099" s="47"/>
      <c r="B1099" s="50"/>
      <c r="C1099" s="6"/>
      <c r="D1099" s="7"/>
      <c r="E1099" s="12"/>
      <c r="F1099" s="53"/>
      <c r="G1099" s="53"/>
      <c r="H1099" s="53"/>
      <c r="I1099" s="56"/>
    </row>
    <row r="1100" spans="1:9">
      <c r="A1100" s="45" t="s">
        <v>734</v>
      </c>
      <c r="B1100" s="48" t="s">
        <v>735</v>
      </c>
      <c r="C1100" s="3"/>
      <c r="D1100" s="4"/>
      <c r="E1100" s="11"/>
      <c r="F1100" s="51">
        <v>434980.03</v>
      </c>
      <c r="G1100" s="51">
        <v>0</v>
      </c>
      <c r="H1100" s="51">
        <v>0</v>
      </c>
      <c r="I1100" s="54">
        <f t="shared" ref="I1100" si="266">SUM(F1100:H1102)</f>
        <v>434980.03</v>
      </c>
    </row>
    <row r="1101" spans="1:9" ht="18" customHeight="1">
      <c r="A1101" s="46"/>
      <c r="B1101" s="49"/>
      <c r="C1101" s="28"/>
      <c r="D1101" s="5"/>
      <c r="E1101" s="29"/>
      <c r="F1101" s="52"/>
      <c r="G1101" s="52"/>
      <c r="H1101" s="52"/>
      <c r="I1101" s="55"/>
    </row>
    <row r="1102" spans="1:9">
      <c r="A1102" s="47"/>
      <c r="B1102" s="50"/>
      <c r="C1102" s="6"/>
      <c r="D1102" s="7"/>
      <c r="E1102" s="12"/>
      <c r="F1102" s="53"/>
      <c r="G1102" s="53"/>
      <c r="H1102" s="53"/>
      <c r="I1102" s="56"/>
    </row>
    <row r="1103" spans="1:9">
      <c r="A1103" s="45" t="s">
        <v>736</v>
      </c>
      <c r="B1103" s="48" t="s">
        <v>737</v>
      </c>
      <c r="C1103" s="3"/>
      <c r="D1103" s="4"/>
      <c r="E1103" s="11"/>
      <c r="F1103" s="51">
        <v>69718.34</v>
      </c>
      <c r="G1103" s="51">
        <v>0</v>
      </c>
      <c r="H1103" s="51">
        <v>0</v>
      </c>
      <c r="I1103" s="54">
        <f t="shared" ref="I1103" si="267">SUM(F1103:H1105)</f>
        <v>69718.34</v>
      </c>
    </row>
    <row r="1104" spans="1:9" ht="18" customHeight="1">
      <c r="A1104" s="46"/>
      <c r="B1104" s="49"/>
      <c r="C1104" s="28"/>
      <c r="D1104" s="5"/>
      <c r="E1104" s="29"/>
      <c r="F1104" s="52"/>
      <c r="G1104" s="52"/>
      <c r="H1104" s="52"/>
      <c r="I1104" s="55"/>
    </row>
    <row r="1105" spans="1:9">
      <c r="A1105" s="47"/>
      <c r="B1105" s="50"/>
      <c r="C1105" s="6"/>
      <c r="D1105" s="7"/>
      <c r="E1105" s="12"/>
      <c r="F1105" s="53"/>
      <c r="G1105" s="53"/>
      <c r="H1105" s="53"/>
      <c r="I1105" s="56"/>
    </row>
    <row r="1106" spans="1:9">
      <c r="A1106" s="45" t="s">
        <v>738</v>
      </c>
      <c r="B1106" s="48" t="s">
        <v>739</v>
      </c>
      <c r="C1106" s="3"/>
      <c r="D1106" s="4"/>
      <c r="E1106" s="11"/>
      <c r="F1106" s="51">
        <v>910823.36</v>
      </c>
      <c r="G1106" s="51">
        <v>0</v>
      </c>
      <c r="H1106" s="51">
        <v>0</v>
      </c>
      <c r="I1106" s="54">
        <f t="shared" ref="I1106" si="268">SUM(F1106:H1108)</f>
        <v>910823.36</v>
      </c>
    </row>
    <row r="1107" spans="1:9" ht="18" customHeight="1">
      <c r="A1107" s="46"/>
      <c r="B1107" s="49"/>
      <c r="C1107" s="28"/>
      <c r="D1107" s="5"/>
      <c r="E1107" s="29"/>
      <c r="F1107" s="52"/>
      <c r="G1107" s="52"/>
      <c r="H1107" s="52"/>
      <c r="I1107" s="55"/>
    </row>
    <row r="1108" spans="1:9">
      <c r="A1108" s="47"/>
      <c r="B1108" s="50"/>
      <c r="C1108" s="6"/>
      <c r="D1108" s="7"/>
      <c r="E1108" s="12"/>
      <c r="F1108" s="53"/>
      <c r="G1108" s="53"/>
      <c r="H1108" s="53"/>
      <c r="I1108" s="56"/>
    </row>
    <row r="1109" spans="1:9">
      <c r="A1109" s="45" t="s">
        <v>740</v>
      </c>
      <c r="B1109" s="48" t="s">
        <v>741</v>
      </c>
      <c r="C1109" s="3"/>
      <c r="D1109" s="4"/>
      <c r="E1109" s="11"/>
      <c r="F1109" s="51">
        <v>1135953.7198999999</v>
      </c>
      <c r="G1109" s="51">
        <v>1299046.2999</v>
      </c>
      <c r="H1109" s="51">
        <v>400000</v>
      </c>
      <c r="I1109" s="54">
        <f t="shared" ref="I1109" si="269">SUM(F1109:H1111)</f>
        <v>2835000.0197999999</v>
      </c>
    </row>
    <row r="1110" spans="1:9" ht="18" customHeight="1">
      <c r="A1110" s="46"/>
      <c r="B1110" s="49"/>
      <c r="C1110" s="28"/>
      <c r="D1110" s="5"/>
      <c r="E1110" s="29"/>
      <c r="F1110" s="52"/>
      <c r="G1110" s="52"/>
      <c r="H1110" s="52"/>
      <c r="I1110" s="55"/>
    </row>
    <row r="1111" spans="1:9">
      <c r="A1111" s="47"/>
      <c r="B1111" s="50"/>
      <c r="C1111" s="6"/>
      <c r="D1111" s="7"/>
      <c r="E1111" s="12"/>
      <c r="F1111" s="53"/>
      <c r="G1111" s="53"/>
      <c r="H1111" s="53"/>
      <c r="I1111" s="56"/>
    </row>
    <row r="1112" spans="1:9">
      <c r="A1112" s="45" t="s">
        <v>742</v>
      </c>
      <c r="B1112" s="48" t="s">
        <v>743</v>
      </c>
      <c r="C1112" s="3"/>
      <c r="D1112" s="4"/>
      <c r="E1112" s="11"/>
      <c r="F1112" s="51">
        <v>1149728.53</v>
      </c>
      <c r="G1112" s="51">
        <v>2125779.04</v>
      </c>
      <c r="H1112" s="51">
        <v>0</v>
      </c>
      <c r="I1112" s="54">
        <f t="shared" ref="I1112" si="270">SUM(F1112:H1114)</f>
        <v>3275507.5700000003</v>
      </c>
    </row>
    <row r="1113" spans="1:9" ht="18" customHeight="1">
      <c r="A1113" s="46"/>
      <c r="B1113" s="49"/>
      <c r="C1113" s="28"/>
      <c r="D1113" s="5"/>
      <c r="E1113" s="29"/>
      <c r="F1113" s="52"/>
      <c r="G1113" s="52"/>
      <c r="H1113" s="52"/>
      <c r="I1113" s="55"/>
    </row>
    <row r="1114" spans="1:9">
      <c r="A1114" s="47"/>
      <c r="B1114" s="50"/>
      <c r="C1114" s="6"/>
      <c r="D1114" s="7"/>
      <c r="E1114" s="12"/>
      <c r="F1114" s="53"/>
      <c r="G1114" s="53"/>
      <c r="H1114" s="53"/>
      <c r="I1114" s="56"/>
    </row>
    <row r="1115" spans="1:9">
      <c r="A1115" s="45" t="s">
        <v>744</v>
      </c>
      <c r="B1115" s="48" t="s">
        <v>745</v>
      </c>
      <c r="C1115" s="3"/>
      <c r="D1115" s="4"/>
      <c r="E1115" s="11"/>
      <c r="F1115" s="51">
        <v>5206912.0999999996</v>
      </c>
      <c r="G1115" s="51">
        <v>0</v>
      </c>
      <c r="H1115" s="51">
        <v>0</v>
      </c>
      <c r="I1115" s="54">
        <f t="shared" ref="I1115" si="271">SUM(F1115:H1117)</f>
        <v>5206912.0999999996</v>
      </c>
    </row>
    <row r="1116" spans="1:9" ht="18" customHeight="1">
      <c r="A1116" s="46"/>
      <c r="B1116" s="49"/>
      <c r="C1116" s="28"/>
      <c r="D1116" s="5"/>
      <c r="E1116" s="29"/>
      <c r="F1116" s="52"/>
      <c r="G1116" s="52"/>
      <c r="H1116" s="52"/>
      <c r="I1116" s="55"/>
    </row>
    <row r="1117" spans="1:9">
      <c r="A1117" s="47"/>
      <c r="B1117" s="50"/>
      <c r="C1117" s="6"/>
      <c r="D1117" s="7"/>
      <c r="E1117" s="12"/>
      <c r="F1117" s="53"/>
      <c r="G1117" s="53"/>
      <c r="H1117" s="53"/>
      <c r="I1117" s="56"/>
    </row>
    <row r="1118" spans="1:9">
      <c r="A1118" s="45" t="s">
        <v>746</v>
      </c>
      <c r="B1118" s="48" t="s">
        <v>747</v>
      </c>
      <c r="C1118" s="3"/>
      <c r="D1118" s="4"/>
      <c r="E1118" s="11"/>
      <c r="F1118" s="51">
        <v>12935621.709899999</v>
      </c>
      <c r="G1118" s="51">
        <v>24106544.960000001</v>
      </c>
      <c r="H1118" s="51">
        <v>7257075.8998999996</v>
      </c>
      <c r="I1118" s="54">
        <f t="shared" ref="I1118" si="272">SUM(F1118:H1120)</f>
        <v>44299242.569799997</v>
      </c>
    </row>
    <row r="1119" spans="1:9" ht="18" customHeight="1">
      <c r="A1119" s="46"/>
      <c r="B1119" s="49"/>
      <c r="C1119" s="28"/>
      <c r="D1119" s="5"/>
      <c r="E1119" s="29"/>
      <c r="F1119" s="52"/>
      <c r="G1119" s="52"/>
      <c r="H1119" s="52"/>
      <c r="I1119" s="55"/>
    </row>
    <row r="1120" spans="1:9">
      <c r="A1120" s="47"/>
      <c r="B1120" s="50"/>
      <c r="C1120" s="6"/>
      <c r="D1120" s="7"/>
      <c r="E1120" s="12"/>
      <c r="F1120" s="53"/>
      <c r="G1120" s="53"/>
      <c r="H1120" s="53"/>
      <c r="I1120" s="56"/>
    </row>
    <row r="1121" spans="1:9">
      <c r="A1121" s="45" t="s">
        <v>748</v>
      </c>
      <c r="B1121" s="48" t="s">
        <v>749</v>
      </c>
      <c r="C1121" s="3"/>
      <c r="D1121" s="4"/>
      <c r="E1121" s="11"/>
      <c r="F1121" s="51">
        <v>2892267.23</v>
      </c>
      <c r="G1121" s="51">
        <v>0</v>
      </c>
      <c r="H1121" s="51">
        <v>0</v>
      </c>
      <c r="I1121" s="54">
        <f t="shared" ref="I1121" si="273">SUM(F1121:H1123)</f>
        <v>2892267.23</v>
      </c>
    </row>
    <row r="1122" spans="1:9" ht="18" customHeight="1">
      <c r="A1122" s="46"/>
      <c r="B1122" s="49"/>
      <c r="C1122" s="28"/>
      <c r="D1122" s="5"/>
      <c r="E1122" s="29"/>
      <c r="F1122" s="52"/>
      <c r="G1122" s="52"/>
      <c r="H1122" s="52"/>
      <c r="I1122" s="55"/>
    </row>
    <row r="1123" spans="1:9">
      <c r="A1123" s="47"/>
      <c r="B1123" s="50"/>
      <c r="C1123" s="6"/>
      <c r="D1123" s="7"/>
      <c r="E1123" s="12"/>
      <c r="F1123" s="53"/>
      <c r="G1123" s="53"/>
      <c r="H1123" s="53"/>
      <c r="I1123" s="56"/>
    </row>
    <row r="1124" spans="1:9">
      <c r="A1124" s="45" t="s">
        <v>750</v>
      </c>
      <c r="B1124" s="48" t="s">
        <v>751</v>
      </c>
      <c r="C1124" s="3"/>
      <c r="D1124" s="4"/>
      <c r="E1124" s="11"/>
      <c r="F1124" s="51">
        <v>476410.9</v>
      </c>
      <c r="G1124" s="51">
        <v>178856.58989999999</v>
      </c>
      <c r="H1124" s="51">
        <v>0</v>
      </c>
      <c r="I1124" s="54">
        <f t="shared" ref="I1124" si="274">SUM(F1124:H1126)</f>
        <v>655267.48990000004</v>
      </c>
    </row>
    <row r="1125" spans="1:9" ht="18" customHeight="1">
      <c r="A1125" s="46"/>
      <c r="B1125" s="49"/>
      <c r="C1125" s="28"/>
      <c r="D1125" s="5"/>
      <c r="E1125" s="29"/>
      <c r="F1125" s="52"/>
      <c r="G1125" s="52"/>
      <c r="H1125" s="52"/>
      <c r="I1125" s="55"/>
    </row>
    <row r="1126" spans="1:9">
      <c r="A1126" s="47"/>
      <c r="B1126" s="50"/>
      <c r="C1126" s="6"/>
      <c r="D1126" s="7"/>
      <c r="E1126" s="12"/>
      <c r="F1126" s="53"/>
      <c r="G1126" s="53"/>
      <c r="H1126" s="53"/>
      <c r="I1126" s="56"/>
    </row>
    <row r="1127" spans="1:9">
      <c r="A1127" s="45" t="s">
        <v>752</v>
      </c>
      <c r="B1127" s="48" t="s">
        <v>753</v>
      </c>
      <c r="C1127" s="3"/>
      <c r="D1127" s="4"/>
      <c r="E1127" s="11"/>
      <c r="F1127" s="51">
        <v>2958402.4599000001</v>
      </c>
      <c r="G1127" s="51">
        <v>5644360.7999</v>
      </c>
      <c r="H1127" s="51">
        <v>350265.72</v>
      </c>
      <c r="I1127" s="54">
        <f t="shared" ref="I1127" si="275">SUM(F1127:H1129)</f>
        <v>8953028.9798000008</v>
      </c>
    </row>
    <row r="1128" spans="1:9" ht="18" customHeight="1">
      <c r="A1128" s="46"/>
      <c r="B1128" s="49"/>
      <c r="C1128" s="28"/>
      <c r="D1128" s="5"/>
      <c r="E1128" s="29"/>
      <c r="F1128" s="52"/>
      <c r="G1128" s="52"/>
      <c r="H1128" s="52"/>
      <c r="I1128" s="55"/>
    </row>
    <row r="1129" spans="1:9">
      <c r="A1129" s="47"/>
      <c r="B1129" s="50"/>
      <c r="C1129" s="6"/>
      <c r="D1129" s="7"/>
      <c r="E1129" s="12"/>
      <c r="F1129" s="53"/>
      <c r="G1129" s="53"/>
      <c r="H1129" s="53"/>
      <c r="I1129" s="56"/>
    </row>
    <row r="1130" spans="1:9">
      <c r="A1130" s="45" t="s">
        <v>754</v>
      </c>
      <c r="B1130" s="48" t="s">
        <v>755</v>
      </c>
      <c r="C1130" s="3"/>
      <c r="D1130" s="4"/>
      <c r="E1130" s="11"/>
      <c r="F1130" s="51">
        <v>487708.7</v>
      </c>
      <c r="G1130" s="51">
        <v>0</v>
      </c>
      <c r="H1130" s="51">
        <v>0</v>
      </c>
      <c r="I1130" s="54">
        <f t="shared" ref="I1130" si="276">SUM(F1130:H1132)</f>
        <v>487708.7</v>
      </c>
    </row>
    <row r="1131" spans="1:9" ht="18" customHeight="1">
      <c r="A1131" s="46"/>
      <c r="B1131" s="49"/>
      <c r="C1131" s="28"/>
      <c r="D1131" s="5"/>
      <c r="E1131" s="29"/>
      <c r="F1131" s="52"/>
      <c r="G1131" s="52"/>
      <c r="H1131" s="52"/>
      <c r="I1131" s="55"/>
    </row>
    <row r="1132" spans="1:9">
      <c r="A1132" s="47"/>
      <c r="B1132" s="50"/>
      <c r="C1132" s="6"/>
      <c r="D1132" s="7"/>
      <c r="E1132" s="12"/>
      <c r="F1132" s="53"/>
      <c r="G1132" s="53"/>
      <c r="H1132" s="53"/>
      <c r="I1132" s="56"/>
    </row>
    <row r="1133" spans="1:9">
      <c r="A1133" s="45" t="s">
        <v>756</v>
      </c>
      <c r="B1133" s="48" t="s">
        <v>757</v>
      </c>
      <c r="C1133" s="3"/>
      <c r="D1133" s="4"/>
      <c r="E1133" s="11"/>
      <c r="F1133" s="51">
        <v>57105.66</v>
      </c>
      <c r="G1133" s="51">
        <v>0</v>
      </c>
      <c r="H1133" s="51">
        <v>0</v>
      </c>
      <c r="I1133" s="54">
        <f t="shared" ref="I1133" si="277">SUM(F1133:H1135)</f>
        <v>57105.66</v>
      </c>
    </row>
    <row r="1134" spans="1:9" ht="18" customHeight="1">
      <c r="A1134" s="46"/>
      <c r="B1134" s="49"/>
      <c r="C1134" s="28"/>
      <c r="D1134" s="5"/>
      <c r="E1134" s="29"/>
      <c r="F1134" s="52"/>
      <c r="G1134" s="52"/>
      <c r="H1134" s="52"/>
      <c r="I1134" s="55"/>
    </row>
    <row r="1135" spans="1:9">
      <c r="A1135" s="47"/>
      <c r="B1135" s="50"/>
      <c r="C1135" s="6"/>
      <c r="D1135" s="7"/>
      <c r="E1135" s="12"/>
      <c r="F1135" s="53"/>
      <c r="G1135" s="53"/>
      <c r="H1135" s="53"/>
      <c r="I1135" s="56"/>
    </row>
    <row r="1136" spans="1:9">
      <c r="A1136" s="45" t="s">
        <v>758</v>
      </c>
      <c r="B1136" s="48" t="s">
        <v>759</v>
      </c>
      <c r="C1136" s="3"/>
      <c r="D1136" s="4"/>
      <c r="E1136" s="11"/>
      <c r="F1136" s="51">
        <v>4349387.6399999997</v>
      </c>
      <c r="G1136" s="51">
        <v>0</v>
      </c>
      <c r="H1136" s="51">
        <v>0</v>
      </c>
      <c r="I1136" s="54">
        <f t="shared" ref="I1136" si="278">SUM(F1136:H1138)</f>
        <v>4349387.6399999997</v>
      </c>
    </row>
    <row r="1137" spans="1:9" ht="18" customHeight="1">
      <c r="A1137" s="46"/>
      <c r="B1137" s="49"/>
      <c r="C1137" s="28"/>
      <c r="D1137" s="5"/>
      <c r="E1137" s="29"/>
      <c r="F1137" s="52"/>
      <c r="G1137" s="52"/>
      <c r="H1137" s="52"/>
      <c r="I1137" s="55"/>
    </row>
    <row r="1138" spans="1:9">
      <c r="A1138" s="47"/>
      <c r="B1138" s="50"/>
      <c r="C1138" s="6"/>
      <c r="D1138" s="7"/>
      <c r="E1138" s="12"/>
      <c r="F1138" s="53"/>
      <c r="G1138" s="53"/>
      <c r="H1138" s="53"/>
      <c r="I1138" s="56"/>
    </row>
    <row r="1139" spans="1:9">
      <c r="A1139" s="45" t="s">
        <v>760</v>
      </c>
      <c r="B1139" s="48" t="s">
        <v>761</v>
      </c>
      <c r="C1139" s="3"/>
      <c r="D1139" s="4"/>
      <c r="E1139" s="11"/>
      <c r="F1139" s="51">
        <v>1374496.86</v>
      </c>
      <c r="G1139" s="51">
        <v>2096188.62</v>
      </c>
      <c r="H1139" s="51">
        <v>1993945.11</v>
      </c>
      <c r="I1139" s="54">
        <f t="shared" ref="I1139" si="279">SUM(F1139:H1141)</f>
        <v>5464630.5900000008</v>
      </c>
    </row>
    <row r="1140" spans="1:9" ht="18" customHeight="1">
      <c r="A1140" s="46"/>
      <c r="B1140" s="49"/>
      <c r="C1140" s="28"/>
      <c r="D1140" s="5"/>
      <c r="E1140" s="29"/>
      <c r="F1140" s="52"/>
      <c r="G1140" s="52"/>
      <c r="H1140" s="52"/>
      <c r="I1140" s="55"/>
    </row>
    <row r="1141" spans="1:9">
      <c r="A1141" s="47"/>
      <c r="B1141" s="50"/>
      <c r="C1141" s="6"/>
      <c r="D1141" s="7"/>
      <c r="E1141" s="12"/>
      <c r="F1141" s="53"/>
      <c r="G1141" s="53"/>
      <c r="H1141" s="53"/>
      <c r="I1141" s="56"/>
    </row>
    <row r="1142" spans="1:9">
      <c r="A1142" s="45" t="s">
        <v>762</v>
      </c>
      <c r="B1142" s="48" t="s">
        <v>763</v>
      </c>
      <c r="C1142" s="3"/>
      <c r="D1142" s="4"/>
      <c r="E1142" s="11"/>
      <c r="F1142" s="51">
        <v>2783125.9599000001</v>
      </c>
      <c r="G1142" s="51">
        <v>1030216.4</v>
      </c>
      <c r="H1142" s="51">
        <v>1022021.36</v>
      </c>
      <c r="I1142" s="54">
        <f t="shared" ref="I1142" si="280">SUM(F1142:H1144)</f>
        <v>4835363.7198999999</v>
      </c>
    </row>
    <row r="1143" spans="1:9" ht="18" customHeight="1">
      <c r="A1143" s="46"/>
      <c r="B1143" s="49"/>
      <c r="C1143" s="28"/>
      <c r="D1143" s="5"/>
      <c r="E1143" s="29"/>
      <c r="F1143" s="52"/>
      <c r="G1143" s="52"/>
      <c r="H1143" s="52"/>
      <c r="I1143" s="55"/>
    </row>
    <row r="1144" spans="1:9">
      <c r="A1144" s="47"/>
      <c r="B1144" s="50"/>
      <c r="C1144" s="6"/>
      <c r="D1144" s="7"/>
      <c r="E1144" s="12"/>
      <c r="F1144" s="53"/>
      <c r="G1144" s="53"/>
      <c r="H1144" s="53"/>
      <c r="I1144" s="56"/>
    </row>
    <row r="1145" spans="1:9">
      <c r="A1145" s="45" t="s">
        <v>764</v>
      </c>
      <c r="B1145" s="48" t="s">
        <v>765</v>
      </c>
      <c r="C1145" s="3"/>
      <c r="D1145" s="4"/>
      <c r="E1145" s="11"/>
      <c r="F1145" s="51">
        <v>4297161.29</v>
      </c>
      <c r="G1145" s="51">
        <v>2987486.36</v>
      </c>
      <c r="H1145" s="51">
        <v>2862486.36</v>
      </c>
      <c r="I1145" s="54">
        <f t="shared" ref="I1145" si="281">SUM(F1145:H1147)</f>
        <v>10147134.01</v>
      </c>
    </row>
    <row r="1146" spans="1:9" ht="18" customHeight="1">
      <c r="A1146" s="46"/>
      <c r="B1146" s="49"/>
      <c r="C1146" s="28"/>
      <c r="D1146" s="5"/>
      <c r="E1146" s="29"/>
      <c r="F1146" s="52"/>
      <c r="G1146" s="52"/>
      <c r="H1146" s="52"/>
      <c r="I1146" s="55"/>
    </row>
    <row r="1147" spans="1:9">
      <c r="A1147" s="47"/>
      <c r="B1147" s="50"/>
      <c r="C1147" s="6"/>
      <c r="D1147" s="7"/>
      <c r="E1147" s="12"/>
      <c r="F1147" s="53"/>
      <c r="G1147" s="53"/>
      <c r="H1147" s="53"/>
      <c r="I1147" s="56"/>
    </row>
    <row r="1148" spans="1:9">
      <c r="A1148" s="45" t="s">
        <v>766</v>
      </c>
      <c r="B1148" s="48" t="s">
        <v>767</v>
      </c>
      <c r="C1148" s="3"/>
      <c r="D1148" s="4"/>
      <c r="E1148" s="11"/>
      <c r="F1148" s="51">
        <v>0</v>
      </c>
      <c r="G1148" s="51">
        <v>0</v>
      </c>
      <c r="H1148" s="51">
        <v>2756825.17</v>
      </c>
      <c r="I1148" s="54">
        <f t="shared" ref="I1148" si="282">SUM(F1148:H1150)</f>
        <v>2756825.17</v>
      </c>
    </row>
    <row r="1149" spans="1:9" ht="18" customHeight="1">
      <c r="A1149" s="46"/>
      <c r="B1149" s="49"/>
      <c r="C1149" s="28"/>
      <c r="D1149" s="5"/>
      <c r="E1149" s="29"/>
      <c r="F1149" s="52"/>
      <c r="G1149" s="52"/>
      <c r="H1149" s="52"/>
      <c r="I1149" s="55"/>
    </row>
    <row r="1150" spans="1:9">
      <c r="A1150" s="47"/>
      <c r="B1150" s="50"/>
      <c r="C1150" s="6"/>
      <c r="D1150" s="7"/>
      <c r="E1150" s="12"/>
      <c r="F1150" s="53"/>
      <c r="G1150" s="53"/>
      <c r="H1150" s="53"/>
      <c r="I1150" s="56"/>
    </row>
    <row r="1151" spans="1:9">
      <c r="A1151" s="45" t="s">
        <v>768</v>
      </c>
      <c r="B1151" s="48" t="s">
        <v>769</v>
      </c>
      <c r="C1151" s="3"/>
      <c r="D1151" s="4"/>
      <c r="E1151" s="11"/>
      <c r="F1151" s="51">
        <v>6341065.7099000001</v>
      </c>
      <c r="G1151" s="51">
        <v>2487675.5399000002</v>
      </c>
      <c r="H1151" s="51">
        <v>2546569.94</v>
      </c>
      <c r="I1151" s="54">
        <f t="shared" ref="I1151" si="283">SUM(F1151:H1153)</f>
        <v>11375311.1898</v>
      </c>
    </row>
    <row r="1152" spans="1:9" ht="18" customHeight="1">
      <c r="A1152" s="46"/>
      <c r="B1152" s="49"/>
      <c r="C1152" s="28"/>
      <c r="D1152" s="5"/>
      <c r="E1152" s="29"/>
      <c r="F1152" s="52"/>
      <c r="G1152" s="52"/>
      <c r="H1152" s="52"/>
      <c r="I1152" s="55"/>
    </row>
    <row r="1153" spans="1:9">
      <c r="A1153" s="47"/>
      <c r="B1153" s="50"/>
      <c r="C1153" s="6"/>
      <c r="D1153" s="7"/>
      <c r="E1153" s="12"/>
      <c r="F1153" s="53"/>
      <c r="G1153" s="53"/>
      <c r="H1153" s="53"/>
      <c r="I1153" s="56"/>
    </row>
    <row r="1154" spans="1:9">
      <c r="A1154" s="45" t="s">
        <v>770</v>
      </c>
      <c r="B1154" s="48" t="s">
        <v>771</v>
      </c>
      <c r="C1154" s="3"/>
      <c r="D1154" s="4"/>
      <c r="E1154" s="11"/>
      <c r="F1154" s="51">
        <v>321384.08</v>
      </c>
      <c r="G1154" s="51">
        <v>330000</v>
      </c>
      <c r="H1154" s="51">
        <v>330000</v>
      </c>
      <c r="I1154" s="54">
        <f t="shared" ref="I1154" si="284">SUM(F1154:H1156)</f>
        <v>981384.08000000007</v>
      </c>
    </row>
    <row r="1155" spans="1:9" ht="18" customHeight="1">
      <c r="A1155" s="46"/>
      <c r="B1155" s="49"/>
      <c r="C1155" s="28"/>
      <c r="D1155" s="5"/>
      <c r="E1155" s="29"/>
      <c r="F1155" s="52"/>
      <c r="G1155" s="52"/>
      <c r="H1155" s="52"/>
      <c r="I1155" s="55"/>
    </row>
    <row r="1156" spans="1:9">
      <c r="A1156" s="47"/>
      <c r="B1156" s="50"/>
      <c r="C1156" s="6"/>
      <c r="D1156" s="7"/>
      <c r="E1156" s="12"/>
      <c r="F1156" s="53"/>
      <c r="G1156" s="53"/>
      <c r="H1156" s="53"/>
      <c r="I1156" s="56"/>
    </row>
    <row r="1157" spans="1:9">
      <c r="A1157" s="45" t="s">
        <v>772</v>
      </c>
      <c r="B1157" s="48" t="s">
        <v>773</v>
      </c>
      <c r="C1157" s="3"/>
      <c r="D1157" s="4"/>
      <c r="E1157" s="11"/>
      <c r="F1157" s="51">
        <v>2605378.69</v>
      </c>
      <c r="G1157" s="51">
        <v>2154009.36</v>
      </c>
      <c r="H1157" s="51">
        <v>2306167.2400000002</v>
      </c>
      <c r="I1157" s="54">
        <f t="shared" ref="I1157" si="285">SUM(F1157:H1159)</f>
        <v>7065555.29</v>
      </c>
    </row>
    <row r="1158" spans="1:9" ht="18" customHeight="1">
      <c r="A1158" s="46"/>
      <c r="B1158" s="49"/>
      <c r="C1158" s="28"/>
      <c r="D1158" s="5"/>
      <c r="E1158" s="29"/>
      <c r="F1158" s="52"/>
      <c r="G1158" s="52"/>
      <c r="H1158" s="52"/>
      <c r="I1158" s="55"/>
    </row>
    <row r="1159" spans="1:9">
      <c r="A1159" s="47"/>
      <c r="B1159" s="50"/>
      <c r="C1159" s="6"/>
      <c r="D1159" s="7"/>
      <c r="E1159" s="12"/>
      <c r="F1159" s="53"/>
      <c r="G1159" s="53"/>
      <c r="H1159" s="53"/>
      <c r="I1159" s="56"/>
    </row>
    <row r="1160" spans="1:9">
      <c r="A1160" s="45" t="s">
        <v>774</v>
      </c>
      <c r="B1160" s="48" t="s">
        <v>775</v>
      </c>
      <c r="C1160" s="3"/>
      <c r="D1160" s="4"/>
      <c r="E1160" s="11"/>
      <c r="F1160" s="51">
        <v>889558.15</v>
      </c>
      <c r="G1160" s="51">
        <v>612206.4</v>
      </c>
      <c r="H1160" s="51">
        <v>596988.96</v>
      </c>
      <c r="I1160" s="54">
        <f t="shared" ref="I1160" si="286">SUM(F1160:H1162)</f>
        <v>2098753.5099999998</v>
      </c>
    </row>
    <row r="1161" spans="1:9" ht="18" customHeight="1">
      <c r="A1161" s="46"/>
      <c r="B1161" s="49"/>
      <c r="C1161" s="28"/>
      <c r="D1161" s="5"/>
      <c r="E1161" s="29"/>
      <c r="F1161" s="52"/>
      <c r="G1161" s="52"/>
      <c r="H1161" s="52"/>
      <c r="I1161" s="55"/>
    </row>
    <row r="1162" spans="1:9">
      <c r="A1162" s="47"/>
      <c r="B1162" s="50"/>
      <c r="C1162" s="6"/>
      <c r="D1162" s="7"/>
      <c r="E1162" s="12"/>
      <c r="F1162" s="53"/>
      <c r="G1162" s="53"/>
      <c r="H1162" s="53"/>
      <c r="I1162" s="56"/>
    </row>
    <row r="1163" spans="1:9">
      <c r="A1163" s="45" t="s">
        <v>776</v>
      </c>
      <c r="B1163" s="48" t="s">
        <v>777</v>
      </c>
      <c r="C1163" s="3"/>
      <c r="D1163" s="4"/>
      <c r="E1163" s="11"/>
      <c r="F1163" s="51">
        <v>1975669.67</v>
      </c>
      <c r="G1163" s="51">
        <v>2416724.13</v>
      </c>
      <c r="H1163" s="51">
        <v>1459486.52</v>
      </c>
      <c r="I1163" s="54">
        <f t="shared" ref="I1163" si="287">SUM(F1163:H1165)</f>
        <v>5851880.3200000003</v>
      </c>
    </row>
    <row r="1164" spans="1:9" ht="18" customHeight="1">
      <c r="A1164" s="46"/>
      <c r="B1164" s="49"/>
      <c r="C1164" s="28"/>
      <c r="D1164" s="5"/>
      <c r="E1164" s="29"/>
      <c r="F1164" s="52"/>
      <c r="G1164" s="52"/>
      <c r="H1164" s="52"/>
      <c r="I1164" s="55"/>
    </row>
    <row r="1165" spans="1:9">
      <c r="A1165" s="47"/>
      <c r="B1165" s="50"/>
      <c r="C1165" s="6"/>
      <c r="D1165" s="7"/>
      <c r="E1165" s="12"/>
      <c r="F1165" s="53"/>
      <c r="G1165" s="53"/>
      <c r="H1165" s="53"/>
      <c r="I1165" s="56"/>
    </row>
    <row r="1166" spans="1:9">
      <c r="A1166" s="45" t="s">
        <v>778</v>
      </c>
      <c r="B1166" s="48" t="s">
        <v>779</v>
      </c>
      <c r="C1166" s="3"/>
      <c r="D1166" s="4"/>
      <c r="E1166" s="11"/>
      <c r="F1166" s="51">
        <v>198232.97</v>
      </c>
      <c r="G1166" s="51">
        <v>434.29</v>
      </c>
      <c r="H1166" s="51">
        <v>0</v>
      </c>
      <c r="I1166" s="54">
        <f t="shared" ref="I1166" si="288">SUM(F1166:H1168)</f>
        <v>198667.26</v>
      </c>
    </row>
    <row r="1167" spans="1:9" ht="18" customHeight="1">
      <c r="A1167" s="46"/>
      <c r="B1167" s="49"/>
      <c r="C1167" s="28"/>
      <c r="D1167" s="5"/>
      <c r="E1167" s="29"/>
      <c r="F1167" s="52"/>
      <c r="G1167" s="52"/>
      <c r="H1167" s="52"/>
      <c r="I1167" s="55"/>
    </row>
    <row r="1168" spans="1:9">
      <c r="A1168" s="47"/>
      <c r="B1168" s="50"/>
      <c r="C1168" s="6"/>
      <c r="D1168" s="7"/>
      <c r="E1168" s="12"/>
      <c r="F1168" s="53"/>
      <c r="G1168" s="53"/>
      <c r="H1168" s="53"/>
      <c r="I1168" s="56"/>
    </row>
    <row r="1169" spans="1:9">
      <c r="A1169" s="45" t="s">
        <v>780</v>
      </c>
      <c r="B1169" s="48" t="s">
        <v>781</v>
      </c>
      <c r="C1169" s="3"/>
      <c r="D1169" s="4"/>
      <c r="E1169" s="11"/>
      <c r="F1169" s="51">
        <v>2096480.98</v>
      </c>
      <c r="G1169" s="51">
        <v>203000</v>
      </c>
      <c r="H1169" s="51">
        <v>215363.6</v>
      </c>
      <c r="I1169" s="54">
        <f t="shared" ref="I1169" si="289">SUM(F1169:H1171)</f>
        <v>2514844.58</v>
      </c>
    </row>
    <row r="1170" spans="1:9" ht="18" customHeight="1">
      <c r="A1170" s="46"/>
      <c r="B1170" s="49"/>
      <c r="C1170" s="28"/>
      <c r="D1170" s="5"/>
      <c r="E1170" s="29"/>
      <c r="F1170" s="52"/>
      <c r="G1170" s="52"/>
      <c r="H1170" s="52"/>
      <c r="I1170" s="55"/>
    </row>
    <row r="1171" spans="1:9">
      <c r="A1171" s="47"/>
      <c r="B1171" s="50"/>
      <c r="C1171" s="6"/>
      <c r="D1171" s="7"/>
      <c r="E1171" s="12"/>
      <c r="F1171" s="53"/>
      <c r="G1171" s="53"/>
      <c r="H1171" s="53"/>
      <c r="I1171" s="56"/>
    </row>
    <row r="1172" spans="1:9">
      <c r="A1172" s="45" t="s">
        <v>782</v>
      </c>
      <c r="B1172" s="48" t="s">
        <v>783</v>
      </c>
      <c r="C1172" s="3"/>
      <c r="D1172" s="4"/>
      <c r="E1172" s="11"/>
      <c r="F1172" s="51">
        <v>5654210.6600000001</v>
      </c>
      <c r="G1172" s="51">
        <v>0</v>
      </c>
      <c r="H1172" s="51">
        <v>0</v>
      </c>
      <c r="I1172" s="54">
        <f t="shared" ref="I1172" si="290">SUM(F1172:H1174)</f>
        <v>5654210.6600000001</v>
      </c>
    </row>
    <row r="1173" spans="1:9" ht="18" customHeight="1">
      <c r="A1173" s="46"/>
      <c r="B1173" s="49"/>
      <c r="C1173" s="28"/>
      <c r="D1173" s="5"/>
      <c r="E1173" s="29"/>
      <c r="F1173" s="52"/>
      <c r="G1173" s="52"/>
      <c r="H1173" s="52"/>
      <c r="I1173" s="55"/>
    </row>
    <row r="1174" spans="1:9">
      <c r="A1174" s="47"/>
      <c r="B1174" s="50"/>
      <c r="C1174" s="6"/>
      <c r="D1174" s="7"/>
      <c r="E1174" s="12"/>
      <c r="F1174" s="53"/>
      <c r="G1174" s="53"/>
      <c r="H1174" s="53"/>
      <c r="I1174" s="56"/>
    </row>
    <row r="1175" spans="1:9">
      <c r="A1175" s="45" t="s">
        <v>784</v>
      </c>
      <c r="B1175" s="48" t="s">
        <v>785</v>
      </c>
      <c r="C1175" s="3"/>
      <c r="D1175" s="4"/>
      <c r="E1175" s="11"/>
      <c r="F1175" s="51">
        <v>9291335.4899000004</v>
      </c>
      <c r="G1175" s="51">
        <v>0</v>
      </c>
      <c r="H1175" s="51">
        <v>0</v>
      </c>
      <c r="I1175" s="54">
        <f t="shared" ref="I1175" si="291">SUM(F1175:H1177)</f>
        <v>9291335.4899000004</v>
      </c>
    </row>
    <row r="1176" spans="1:9" ht="18" customHeight="1">
      <c r="A1176" s="46"/>
      <c r="B1176" s="49"/>
      <c r="C1176" s="28"/>
      <c r="D1176" s="5"/>
      <c r="E1176" s="29"/>
      <c r="F1176" s="52"/>
      <c r="G1176" s="52"/>
      <c r="H1176" s="52"/>
      <c r="I1176" s="55"/>
    </row>
    <row r="1177" spans="1:9">
      <c r="A1177" s="47"/>
      <c r="B1177" s="50"/>
      <c r="C1177" s="6"/>
      <c r="D1177" s="7"/>
      <c r="E1177" s="12"/>
      <c r="F1177" s="53"/>
      <c r="G1177" s="53"/>
      <c r="H1177" s="53"/>
      <c r="I1177" s="56"/>
    </row>
    <row r="1178" spans="1:9">
      <c r="A1178" s="45" t="s">
        <v>786</v>
      </c>
      <c r="B1178" s="48" t="s">
        <v>787</v>
      </c>
      <c r="C1178" s="3"/>
      <c r="D1178" s="4"/>
      <c r="E1178" s="11"/>
      <c r="F1178" s="51">
        <v>16720.970099999999</v>
      </c>
      <c r="G1178" s="51">
        <v>1779731.35</v>
      </c>
      <c r="H1178" s="51">
        <v>0</v>
      </c>
      <c r="I1178" s="54">
        <f t="shared" ref="I1178" si="292">SUM(F1178:H1180)</f>
        <v>1796452.3201000001</v>
      </c>
    </row>
    <row r="1179" spans="1:9" ht="18" customHeight="1">
      <c r="A1179" s="46"/>
      <c r="B1179" s="49"/>
      <c r="C1179" s="28"/>
      <c r="D1179" s="5"/>
      <c r="E1179" s="29"/>
      <c r="F1179" s="52"/>
      <c r="G1179" s="52"/>
      <c r="H1179" s="52"/>
      <c r="I1179" s="55"/>
    </row>
    <row r="1180" spans="1:9">
      <c r="A1180" s="47"/>
      <c r="B1180" s="50"/>
      <c r="C1180" s="6"/>
      <c r="D1180" s="7"/>
      <c r="E1180" s="12"/>
      <c r="F1180" s="53"/>
      <c r="G1180" s="53"/>
      <c r="H1180" s="53"/>
      <c r="I1180" s="56"/>
    </row>
    <row r="1181" spans="1:9">
      <c r="A1181" s="45" t="s">
        <v>788</v>
      </c>
      <c r="B1181" s="48" t="s">
        <v>789</v>
      </c>
      <c r="C1181" s="3"/>
      <c r="D1181" s="4"/>
      <c r="E1181" s="11"/>
      <c r="F1181" s="51">
        <v>46550.32</v>
      </c>
      <c r="G1181" s="51">
        <v>0</v>
      </c>
      <c r="H1181" s="51">
        <v>0</v>
      </c>
      <c r="I1181" s="54">
        <f t="shared" ref="I1181" si="293">SUM(F1181:H1183)</f>
        <v>46550.32</v>
      </c>
    </row>
    <row r="1182" spans="1:9" ht="18" customHeight="1">
      <c r="A1182" s="46"/>
      <c r="B1182" s="49"/>
      <c r="C1182" s="28"/>
      <c r="D1182" s="5"/>
      <c r="E1182" s="29"/>
      <c r="F1182" s="52"/>
      <c r="G1182" s="52"/>
      <c r="H1182" s="52"/>
      <c r="I1182" s="55"/>
    </row>
    <row r="1183" spans="1:9">
      <c r="A1183" s="47"/>
      <c r="B1183" s="50"/>
      <c r="C1183" s="6"/>
      <c r="D1183" s="7"/>
      <c r="E1183" s="12"/>
      <c r="F1183" s="53"/>
      <c r="G1183" s="53"/>
      <c r="H1183" s="53"/>
      <c r="I1183" s="56"/>
    </row>
    <row r="1184" spans="1:9">
      <c r="A1184" s="45" t="s">
        <v>790</v>
      </c>
      <c r="B1184" s="48" t="s">
        <v>791</v>
      </c>
      <c r="C1184" s="3"/>
      <c r="D1184" s="4"/>
      <c r="E1184" s="11"/>
      <c r="F1184" s="51">
        <v>327446.38</v>
      </c>
      <c r="G1184" s="51">
        <v>63447.19</v>
      </c>
      <c r="H1184" s="51">
        <v>0</v>
      </c>
      <c r="I1184" s="54">
        <f t="shared" ref="I1184" si="294">SUM(F1184:H1186)</f>
        <v>390893.57</v>
      </c>
    </row>
    <row r="1185" spans="1:9" ht="18" customHeight="1">
      <c r="A1185" s="46"/>
      <c r="B1185" s="49"/>
      <c r="C1185" s="28"/>
      <c r="D1185" s="5"/>
      <c r="E1185" s="29"/>
      <c r="F1185" s="52"/>
      <c r="G1185" s="52"/>
      <c r="H1185" s="52"/>
      <c r="I1185" s="55"/>
    </row>
    <row r="1186" spans="1:9">
      <c r="A1186" s="47"/>
      <c r="B1186" s="50"/>
      <c r="C1186" s="6"/>
      <c r="D1186" s="7"/>
      <c r="E1186" s="12"/>
      <c r="F1186" s="53"/>
      <c r="G1186" s="53"/>
      <c r="H1186" s="53"/>
      <c r="I1186" s="56"/>
    </row>
    <row r="1187" spans="1:9">
      <c r="A1187" s="45" t="s">
        <v>792</v>
      </c>
      <c r="B1187" s="48" t="s">
        <v>793</v>
      </c>
      <c r="C1187" s="3"/>
      <c r="D1187" s="4"/>
      <c r="E1187" s="11"/>
      <c r="F1187" s="51">
        <v>0</v>
      </c>
      <c r="G1187" s="51">
        <v>1844191.09</v>
      </c>
      <c r="H1187" s="51">
        <v>14837559.01</v>
      </c>
      <c r="I1187" s="54">
        <f t="shared" ref="I1187" si="295">SUM(F1187:H1189)</f>
        <v>16681750.1</v>
      </c>
    </row>
    <row r="1188" spans="1:9" ht="18" customHeight="1">
      <c r="A1188" s="46"/>
      <c r="B1188" s="49"/>
      <c r="C1188" s="28"/>
      <c r="D1188" s="5"/>
      <c r="E1188" s="29"/>
      <c r="F1188" s="52"/>
      <c r="G1188" s="52"/>
      <c r="H1188" s="52"/>
      <c r="I1188" s="55"/>
    </row>
    <row r="1189" spans="1:9">
      <c r="A1189" s="47"/>
      <c r="B1189" s="50"/>
      <c r="C1189" s="6"/>
      <c r="D1189" s="7"/>
      <c r="E1189" s="12"/>
      <c r="F1189" s="53"/>
      <c r="G1189" s="53"/>
      <c r="H1189" s="53"/>
      <c r="I1189" s="56"/>
    </row>
    <row r="1190" spans="1:9">
      <c r="A1190" s="45" t="s">
        <v>794</v>
      </c>
      <c r="B1190" s="48" t="s">
        <v>795</v>
      </c>
      <c r="C1190" s="3"/>
      <c r="D1190" s="4"/>
      <c r="E1190" s="11"/>
      <c r="F1190" s="51">
        <v>4006044</v>
      </c>
      <c r="G1190" s="51">
        <v>21204075.460000001</v>
      </c>
      <c r="H1190" s="51">
        <v>0</v>
      </c>
      <c r="I1190" s="54">
        <f t="shared" ref="I1190" si="296">SUM(F1190:H1192)</f>
        <v>25210119.460000001</v>
      </c>
    </row>
    <row r="1191" spans="1:9" ht="18" customHeight="1">
      <c r="A1191" s="46"/>
      <c r="B1191" s="49"/>
      <c r="C1191" s="28"/>
      <c r="D1191" s="5"/>
      <c r="E1191" s="29"/>
      <c r="F1191" s="52"/>
      <c r="G1191" s="52"/>
      <c r="H1191" s="52"/>
      <c r="I1191" s="55"/>
    </row>
    <row r="1192" spans="1:9">
      <c r="A1192" s="47"/>
      <c r="B1192" s="50"/>
      <c r="C1192" s="6"/>
      <c r="D1192" s="7"/>
      <c r="E1192" s="12"/>
      <c r="F1192" s="53"/>
      <c r="G1192" s="53"/>
      <c r="H1192" s="53"/>
      <c r="I1192" s="56"/>
    </row>
    <row r="1193" spans="1:9">
      <c r="A1193" s="45" t="s">
        <v>796</v>
      </c>
      <c r="B1193" s="48" t="s">
        <v>797</v>
      </c>
      <c r="C1193" s="3"/>
      <c r="D1193" s="4"/>
      <c r="E1193" s="11"/>
      <c r="F1193" s="51">
        <v>0</v>
      </c>
      <c r="G1193" s="51">
        <v>1948392</v>
      </c>
      <c r="H1193" s="51">
        <v>3649392</v>
      </c>
      <c r="I1193" s="54">
        <f t="shared" ref="I1193" si="297">SUM(F1193:H1195)</f>
        <v>5597784</v>
      </c>
    </row>
    <row r="1194" spans="1:9" ht="18" customHeight="1">
      <c r="A1194" s="46"/>
      <c r="B1194" s="49"/>
      <c r="C1194" s="28"/>
      <c r="D1194" s="5"/>
      <c r="E1194" s="29"/>
      <c r="F1194" s="52"/>
      <c r="G1194" s="52"/>
      <c r="H1194" s="52"/>
      <c r="I1194" s="55"/>
    </row>
    <row r="1195" spans="1:9">
      <c r="A1195" s="47"/>
      <c r="B1195" s="50"/>
      <c r="C1195" s="6"/>
      <c r="D1195" s="7"/>
      <c r="E1195" s="12"/>
      <c r="F1195" s="53"/>
      <c r="G1195" s="53"/>
      <c r="H1195" s="53"/>
      <c r="I1195" s="56"/>
    </row>
    <row r="1196" spans="1:9">
      <c r="A1196" s="45" t="s">
        <v>798</v>
      </c>
      <c r="B1196" s="48" t="s">
        <v>799</v>
      </c>
      <c r="C1196" s="3"/>
      <c r="D1196" s="4"/>
      <c r="E1196" s="11"/>
      <c r="F1196" s="51">
        <v>1340494.6599999999</v>
      </c>
      <c r="G1196" s="51">
        <v>0</v>
      </c>
      <c r="H1196" s="51">
        <v>0</v>
      </c>
      <c r="I1196" s="54">
        <f t="shared" ref="I1196" si="298">SUM(F1196:H1198)</f>
        <v>1340494.6599999999</v>
      </c>
    </row>
    <row r="1197" spans="1:9" ht="18" customHeight="1">
      <c r="A1197" s="46"/>
      <c r="B1197" s="49"/>
      <c r="C1197" s="28"/>
      <c r="D1197" s="5"/>
      <c r="E1197" s="29"/>
      <c r="F1197" s="52"/>
      <c r="G1197" s="52"/>
      <c r="H1197" s="52"/>
      <c r="I1197" s="55"/>
    </row>
    <row r="1198" spans="1:9">
      <c r="A1198" s="47"/>
      <c r="B1198" s="50"/>
      <c r="C1198" s="6"/>
      <c r="D1198" s="7"/>
      <c r="E1198" s="12"/>
      <c r="F1198" s="53"/>
      <c r="G1198" s="53"/>
      <c r="H1198" s="53"/>
      <c r="I1198" s="56"/>
    </row>
    <row r="1199" spans="1:9">
      <c r="A1199" s="45" t="s">
        <v>800</v>
      </c>
      <c r="B1199" s="48" t="s">
        <v>801</v>
      </c>
      <c r="C1199" s="3"/>
      <c r="D1199" s="4"/>
      <c r="E1199" s="11"/>
      <c r="F1199" s="51">
        <v>389002.59</v>
      </c>
      <c r="G1199" s="51">
        <v>0</v>
      </c>
      <c r="H1199" s="51">
        <v>0</v>
      </c>
      <c r="I1199" s="54">
        <f t="shared" ref="I1199" si="299">SUM(F1199:H1201)</f>
        <v>389002.59</v>
      </c>
    </row>
    <row r="1200" spans="1:9" ht="18" customHeight="1">
      <c r="A1200" s="46"/>
      <c r="B1200" s="49"/>
      <c r="C1200" s="28"/>
      <c r="D1200" s="5"/>
      <c r="E1200" s="29"/>
      <c r="F1200" s="52"/>
      <c r="G1200" s="52"/>
      <c r="H1200" s="52"/>
      <c r="I1200" s="55"/>
    </row>
    <row r="1201" spans="1:9">
      <c r="A1201" s="47"/>
      <c r="B1201" s="50"/>
      <c r="C1201" s="6"/>
      <c r="D1201" s="7"/>
      <c r="E1201" s="12"/>
      <c r="F1201" s="53"/>
      <c r="G1201" s="53"/>
      <c r="H1201" s="53"/>
      <c r="I1201" s="56"/>
    </row>
    <row r="1202" spans="1:9">
      <c r="A1202" s="45" t="s">
        <v>802</v>
      </c>
      <c r="B1202" s="48" t="s">
        <v>803</v>
      </c>
      <c r="C1202" s="3"/>
      <c r="D1202" s="4"/>
      <c r="E1202" s="11"/>
      <c r="F1202" s="51">
        <v>0</v>
      </c>
      <c r="G1202" s="51">
        <v>0</v>
      </c>
      <c r="H1202" s="51">
        <v>5000000</v>
      </c>
      <c r="I1202" s="54">
        <f t="shared" ref="I1202" si="300">SUM(F1202:H1204)</f>
        <v>5000000</v>
      </c>
    </row>
    <row r="1203" spans="1:9" ht="18" customHeight="1">
      <c r="A1203" s="46"/>
      <c r="B1203" s="49"/>
      <c r="C1203" s="28"/>
      <c r="D1203" s="5"/>
      <c r="E1203" s="29"/>
      <c r="F1203" s="52"/>
      <c r="G1203" s="52"/>
      <c r="H1203" s="52"/>
      <c r="I1203" s="55"/>
    </row>
    <row r="1204" spans="1:9">
      <c r="A1204" s="47"/>
      <c r="B1204" s="50"/>
      <c r="C1204" s="6"/>
      <c r="D1204" s="7"/>
      <c r="E1204" s="12"/>
      <c r="F1204" s="53"/>
      <c r="G1204" s="53"/>
      <c r="H1204" s="53"/>
      <c r="I1204" s="56"/>
    </row>
    <row r="1205" spans="1:9">
      <c r="A1205" s="45" t="s">
        <v>804</v>
      </c>
      <c r="B1205" s="48" t="s">
        <v>805</v>
      </c>
      <c r="C1205" s="3"/>
      <c r="D1205" s="4"/>
      <c r="E1205" s="11"/>
      <c r="F1205" s="51">
        <v>0</v>
      </c>
      <c r="G1205" s="51">
        <v>3000000</v>
      </c>
      <c r="H1205" s="51">
        <v>0</v>
      </c>
      <c r="I1205" s="54">
        <f t="shared" ref="I1205" si="301">SUM(F1205:H1207)</f>
        <v>3000000</v>
      </c>
    </row>
    <row r="1206" spans="1:9" ht="18" customHeight="1">
      <c r="A1206" s="46"/>
      <c r="B1206" s="49"/>
      <c r="C1206" s="28"/>
      <c r="D1206" s="5"/>
      <c r="E1206" s="29"/>
      <c r="F1206" s="52"/>
      <c r="G1206" s="52"/>
      <c r="H1206" s="52"/>
      <c r="I1206" s="55"/>
    </row>
    <row r="1207" spans="1:9">
      <c r="A1207" s="47"/>
      <c r="B1207" s="50"/>
      <c r="C1207" s="6"/>
      <c r="D1207" s="7"/>
      <c r="E1207" s="12"/>
      <c r="F1207" s="53"/>
      <c r="G1207" s="53"/>
      <c r="H1207" s="53"/>
      <c r="I1207" s="56"/>
    </row>
    <row r="1208" spans="1:9">
      <c r="A1208" s="45" t="s">
        <v>806</v>
      </c>
      <c r="B1208" s="48" t="s">
        <v>807</v>
      </c>
      <c r="C1208" s="3"/>
      <c r="D1208" s="4"/>
      <c r="E1208" s="11"/>
      <c r="F1208" s="51">
        <v>0</v>
      </c>
      <c r="G1208" s="51">
        <v>1200000</v>
      </c>
      <c r="H1208" s="51">
        <v>0</v>
      </c>
      <c r="I1208" s="54">
        <f t="shared" ref="I1208" si="302">SUM(F1208:H1210)</f>
        <v>1200000</v>
      </c>
    </row>
    <row r="1209" spans="1:9" ht="18" customHeight="1">
      <c r="A1209" s="46"/>
      <c r="B1209" s="49"/>
      <c r="C1209" s="28"/>
      <c r="D1209" s="5"/>
      <c r="E1209" s="29"/>
      <c r="F1209" s="52"/>
      <c r="G1209" s="52"/>
      <c r="H1209" s="52"/>
      <c r="I1209" s="55"/>
    </row>
    <row r="1210" spans="1:9">
      <c r="A1210" s="47"/>
      <c r="B1210" s="50"/>
      <c r="C1210" s="6"/>
      <c r="D1210" s="7"/>
      <c r="E1210" s="12"/>
      <c r="F1210" s="53"/>
      <c r="G1210" s="53"/>
      <c r="H1210" s="53"/>
      <c r="I1210" s="56"/>
    </row>
    <row r="1211" spans="1:9">
      <c r="A1211" s="45" t="s">
        <v>808</v>
      </c>
      <c r="B1211" s="48" t="s">
        <v>809</v>
      </c>
      <c r="C1211" s="3"/>
      <c r="D1211" s="4"/>
      <c r="E1211" s="11"/>
      <c r="F1211" s="51">
        <v>0</v>
      </c>
      <c r="G1211" s="51">
        <v>2250000</v>
      </c>
      <c r="H1211" s="51">
        <v>2250000</v>
      </c>
      <c r="I1211" s="54">
        <f t="shared" ref="I1211" si="303">SUM(F1211:H1213)</f>
        <v>4500000</v>
      </c>
    </row>
    <row r="1212" spans="1:9" ht="18" customHeight="1">
      <c r="A1212" s="46"/>
      <c r="B1212" s="49"/>
      <c r="C1212" s="28"/>
      <c r="D1212" s="5"/>
      <c r="E1212" s="29"/>
      <c r="F1212" s="52"/>
      <c r="G1212" s="52"/>
      <c r="H1212" s="52"/>
      <c r="I1212" s="55"/>
    </row>
    <row r="1213" spans="1:9">
      <c r="A1213" s="47"/>
      <c r="B1213" s="50"/>
      <c r="C1213" s="6"/>
      <c r="D1213" s="7"/>
      <c r="E1213" s="12"/>
      <c r="F1213" s="53"/>
      <c r="G1213" s="53"/>
      <c r="H1213" s="53"/>
      <c r="I1213" s="56"/>
    </row>
    <row r="1214" spans="1:9">
      <c r="A1214" s="45" t="s">
        <v>810</v>
      </c>
      <c r="B1214" s="48" t="s">
        <v>811</v>
      </c>
      <c r="C1214" s="3"/>
      <c r="D1214" s="4"/>
      <c r="E1214" s="11"/>
      <c r="F1214" s="51">
        <v>6000000</v>
      </c>
      <c r="G1214" s="51">
        <v>0</v>
      </c>
      <c r="H1214" s="51">
        <v>0</v>
      </c>
      <c r="I1214" s="54">
        <f t="shared" ref="I1214" si="304">SUM(F1214:H1216)</f>
        <v>6000000</v>
      </c>
    </row>
    <row r="1215" spans="1:9" ht="18" customHeight="1">
      <c r="A1215" s="46"/>
      <c r="B1215" s="49"/>
      <c r="C1215" s="28"/>
      <c r="D1215" s="5"/>
      <c r="E1215" s="29"/>
      <c r="F1215" s="52"/>
      <c r="G1215" s="52"/>
      <c r="H1215" s="52"/>
      <c r="I1215" s="55"/>
    </row>
    <row r="1216" spans="1:9">
      <c r="A1216" s="47"/>
      <c r="B1216" s="50"/>
      <c r="C1216" s="6"/>
      <c r="D1216" s="7"/>
      <c r="E1216" s="12"/>
      <c r="F1216" s="53"/>
      <c r="G1216" s="53"/>
      <c r="H1216" s="53"/>
      <c r="I1216" s="56"/>
    </row>
    <row r="1217" spans="1:9">
      <c r="A1217" s="45" t="s">
        <v>812</v>
      </c>
      <c r="B1217" s="48" t="s">
        <v>813</v>
      </c>
      <c r="C1217" s="3"/>
      <c r="D1217" s="4"/>
      <c r="E1217" s="11"/>
      <c r="F1217" s="51">
        <v>0</v>
      </c>
      <c r="G1217" s="51">
        <v>5000000</v>
      </c>
      <c r="H1217" s="51">
        <v>0</v>
      </c>
      <c r="I1217" s="54">
        <f t="shared" ref="I1217" si="305">SUM(F1217:H1219)</f>
        <v>5000000</v>
      </c>
    </row>
    <row r="1218" spans="1:9" ht="18" customHeight="1">
      <c r="A1218" s="46"/>
      <c r="B1218" s="49"/>
      <c r="C1218" s="28"/>
      <c r="D1218" s="5"/>
      <c r="E1218" s="29"/>
      <c r="F1218" s="52"/>
      <c r="G1218" s="52"/>
      <c r="H1218" s="52"/>
      <c r="I1218" s="55"/>
    </row>
    <row r="1219" spans="1:9">
      <c r="A1219" s="47"/>
      <c r="B1219" s="50"/>
      <c r="C1219" s="6"/>
      <c r="D1219" s="7"/>
      <c r="E1219" s="12"/>
      <c r="F1219" s="53"/>
      <c r="G1219" s="53"/>
      <c r="H1219" s="53"/>
      <c r="I1219" s="56"/>
    </row>
    <row r="1220" spans="1:9">
      <c r="A1220" s="45" t="s">
        <v>814</v>
      </c>
      <c r="B1220" s="48" t="s">
        <v>815</v>
      </c>
      <c r="C1220" s="3"/>
      <c r="D1220" s="4"/>
      <c r="E1220" s="11"/>
      <c r="F1220" s="51">
        <v>0</v>
      </c>
      <c r="G1220" s="51">
        <v>5000000</v>
      </c>
      <c r="H1220" s="51">
        <v>0</v>
      </c>
      <c r="I1220" s="54">
        <f t="shared" ref="I1220" si="306">SUM(F1220:H1222)</f>
        <v>5000000</v>
      </c>
    </row>
    <row r="1221" spans="1:9" ht="18" customHeight="1">
      <c r="A1221" s="46"/>
      <c r="B1221" s="49"/>
      <c r="C1221" s="28"/>
      <c r="D1221" s="5"/>
      <c r="E1221" s="29"/>
      <c r="F1221" s="52"/>
      <c r="G1221" s="52"/>
      <c r="H1221" s="52"/>
      <c r="I1221" s="55"/>
    </row>
    <row r="1222" spans="1:9">
      <c r="A1222" s="47"/>
      <c r="B1222" s="50"/>
      <c r="C1222" s="6"/>
      <c r="D1222" s="7"/>
      <c r="E1222" s="12"/>
      <c r="F1222" s="53"/>
      <c r="G1222" s="53"/>
      <c r="H1222" s="53"/>
      <c r="I1222" s="56"/>
    </row>
    <row r="1223" spans="1:9">
      <c r="A1223" s="45" t="s">
        <v>816</v>
      </c>
      <c r="B1223" s="48" t="s">
        <v>817</v>
      </c>
      <c r="C1223" s="3"/>
      <c r="D1223" s="4"/>
      <c r="E1223" s="11"/>
      <c r="F1223" s="51">
        <v>-2175222</v>
      </c>
      <c r="G1223" s="51">
        <v>0</v>
      </c>
      <c r="H1223" s="51">
        <v>0</v>
      </c>
      <c r="I1223" s="54">
        <f t="shared" ref="I1223" si="307">SUM(F1223:H1225)</f>
        <v>-2175222</v>
      </c>
    </row>
    <row r="1224" spans="1:9" ht="18" customHeight="1">
      <c r="A1224" s="46"/>
      <c r="B1224" s="49"/>
      <c r="C1224" s="28"/>
      <c r="D1224" s="5"/>
      <c r="E1224" s="29"/>
      <c r="F1224" s="52"/>
      <c r="G1224" s="52"/>
      <c r="H1224" s="52"/>
      <c r="I1224" s="55"/>
    </row>
    <row r="1225" spans="1:9">
      <c r="A1225" s="47"/>
      <c r="B1225" s="50"/>
      <c r="C1225" s="6"/>
      <c r="D1225" s="7"/>
      <c r="E1225" s="12"/>
      <c r="F1225" s="53"/>
      <c r="G1225" s="53"/>
      <c r="H1225" s="53"/>
      <c r="I1225" s="56"/>
    </row>
    <row r="1226" spans="1:9">
      <c r="A1226" s="45" t="s">
        <v>818</v>
      </c>
      <c r="B1226" s="48" t="s">
        <v>819</v>
      </c>
      <c r="C1226" s="3"/>
      <c r="D1226" s="4"/>
      <c r="E1226" s="11"/>
      <c r="F1226" s="51">
        <v>503502.18</v>
      </c>
      <c r="G1226" s="51">
        <v>0</v>
      </c>
      <c r="H1226" s="51">
        <v>0</v>
      </c>
      <c r="I1226" s="54">
        <f t="shared" ref="I1226" si="308">SUM(F1226:H1228)</f>
        <v>503502.18</v>
      </c>
    </row>
    <row r="1227" spans="1:9" ht="18" customHeight="1">
      <c r="A1227" s="46"/>
      <c r="B1227" s="49"/>
      <c r="C1227" s="28"/>
      <c r="D1227" s="5"/>
      <c r="E1227" s="29"/>
      <c r="F1227" s="52"/>
      <c r="G1227" s="52"/>
      <c r="H1227" s="52"/>
      <c r="I1227" s="55"/>
    </row>
    <row r="1228" spans="1:9">
      <c r="A1228" s="47"/>
      <c r="B1228" s="50"/>
      <c r="C1228" s="6"/>
      <c r="D1228" s="7"/>
      <c r="E1228" s="12"/>
      <c r="F1228" s="53"/>
      <c r="G1228" s="53"/>
      <c r="H1228" s="53"/>
      <c r="I1228" s="56"/>
    </row>
    <row r="1229" spans="1:9">
      <c r="A1229" s="45" t="s">
        <v>820</v>
      </c>
      <c r="B1229" s="48" t="s">
        <v>821</v>
      </c>
      <c r="C1229" s="3"/>
      <c r="D1229" s="4"/>
      <c r="E1229" s="11"/>
      <c r="F1229" s="51">
        <v>1651847.18</v>
      </c>
      <c r="G1229" s="51">
        <v>0</v>
      </c>
      <c r="H1229" s="51">
        <v>0</v>
      </c>
      <c r="I1229" s="54">
        <f t="shared" ref="I1229" si="309">SUM(F1229:H1231)</f>
        <v>1651847.18</v>
      </c>
    </row>
    <row r="1230" spans="1:9" ht="18" customHeight="1">
      <c r="A1230" s="46"/>
      <c r="B1230" s="49"/>
      <c r="C1230" s="28"/>
      <c r="D1230" s="5"/>
      <c r="E1230" s="29"/>
      <c r="F1230" s="52"/>
      <c r="G1230" s="52"/>
      <c r="H1230" s="52"/>
      <c r="I1230" s="55"/>
    </row>
    <row r="1231" spans="1:9">
      <c r="A1231" s="47"/>
      <c r="B1231" s="50"/>
      <c r="C1231" s="6"/>
      <c r="D1231" s="7"/>
      <c r="E1231" s="12"/>
      <c r="F1231" s="53"/>
      <c r="G1231" s="53"/>
      <c r="H1231" s="53"/>
      <c r="I1231" s="56"/>
    </row>
    <row r="1232" spans="1:9">
      <c r="A1232" s="45" t="s">
        <v>822</v>
      </c>
      <c r="B1232" s="48" t="s">
        <v>823</v>
      </c>
      <c r="C1232" s="3"/>
      <c r="D1232" s="4"/>
      <c r="E1232" s="11"/>
      <c r="F1232" s="51">
        <v>0</v>
      </c>
      <c r="G1232" s="51">
        <v>2167799.15</v>
      </c>
      <c r="H1232" s="51">
        <v>11987.55</v>
      </c>
      <c r="I1232" s="54">
        <f t="shared" ref="I1232" si="310">SUM(F1232:H1234)</f>
        <v>2179786.6999999997</v>
      </c>
    </row>
    <row r="1233" spans="1:9" ht="18" customHeight="1">
      <c r="A1233" s="46"/>
      <c r="B1233" s="49"/>
      <c r="C1233" s="28"/>
      <c r="D1233" s="5"/>
      <c r="E1233" s="29"/>
      <c r="F1233" s="52"/>
      <c r="G1233" s="52"/>
      <c r="H1233" s="52"/>
      <c r="I1233" s="55"/>
    </row>
    <row r="1234" spans="1:9">
      <c r="A1234" s="47"/>
      <c r="B1234" s="50"/>
      <c r="C1234" s="6"/>
      <c r="D1234" s="7"/>
      <c r="E1234" s="12"/>
      <c r="F1234" s="53"/>
      <c r="G1234" s="53"/>
      <c r="H1234" s="53"/>
      <c r="I1234" s="56"/>
    </row>
    <row r="1235" spans="1:9">
      <c r="A1235" s="45" t="s">
        <v>824</v>
      </c>
      <c r="B1235" s="48" t="s">
        <v>825</v>
      </c>
      <c r="C1235" s="3"/>
      <c r="D1235" s="4"/>
      <c r="E1235" s="11"/>
      <c r="F1235" s="51">
        <v>0</v>
      </c>
      <c r="G1235" s="51">
        <v>2742158.07</v>
      </c>
      <c r="H1235" s="51">
        <v>0</v>
      </c>
      <c r="I1235" s="54">
        <f t="shared" ref="I1235" si="311">SUM(F1235:H1237)</f>
        <v>2742158.07</v>
      </c>
    </row>
    <row r="1236" spans="1:9" ht="18" customHeight="1">
      <c r="A1236" s="46"/>
      <c r="B1236" s="49"/>
      <c r="C1236" s="28"/>
      <c r="D1236" s="5"/>
      <c r="E1236" s="29"/>
      <c r="F1236" s="52"/>
      <c r="G1236" s="52"/>
      <c r="H1236" s="52"/>
      <c r="I1236" s="55"/>
    </row>
    <row r="1237" spans="1:9">
      <c r="A1237" s="47"/>
      <c r="B1237" s="50"/>
      <c r="C1237" s="6"/>
      <c r="D1237" s="7"/>
      <c r="E1237" s="12"/>
      <c r="F1237" s="53"/>
      <c r="G1237" s="53"/>
      <c r="H1237" s="53"/>
      <c r="I1237" s="56"/>
    </row>
    <row r="1238" spans="1:9">
      <c r="A1238" s="45" t="s">
        <v>826</v>
      </c>
      <c r="B1238" s="48" t="s">
        <v>827</v>
      </c>
      <c r="C1238" s="3"/>
      <c r="D1238" s="4"/>
      <c r="E1238" s="11"/>
      <c r="F1238" s="51">
        <v>0</v>
      </c>
      <c r="G1238" s="51">
        <v>5164130.88</v>
      </c>
      <c r="H1238" s="51">
        <v>0</v>
      </c>
      <c r="I1238" s="54">
        <f t="shared" ref="I1238" si="312">SUM(F1238:H1240)</f>
        <v>5164130.88</v>
      </c>
    </row>
    <row r="1239" spans="1:9" ht="18" customHeight="1">
      <c r="A1239" s="46"/>
      <c r="B1239" s="49"/>
      <c r="C1239" s="28"/>
      <c r="D1239" s="5"/>
      <c r="E1239" s="29"/>
      <c r="F1239" s="52"/>
      <c r="G1239" s="52"/>
      <c r="H1239" s="52"/>
      <c r="I1239" s="55"/>
    </row>
    <row r="1240" spans="1:9">
      <c r="A1240" s="47"/>
      <c r="B1240" s="50"/>
      <c r="C1240" s="6"/>
      <c r="D1240" s="7"/>
      <c r="E1240" s="12"/>
      <c r="F1240" s="53"/>
      <c r="G1240" s="53"/>
      <c r="H1240" s="53"/>
      <c r="I1240" s="56"/>
    </row>
    <row r="1241" spans="1:9">
      <c r="A1241" s="45" t="s">
        <v>828</v>
      </c>
      <c r="B1241" s="48" t="s">
        <v>829</v>
      </c>
      <c r="C1241" s="3"/>
      <c r="D1241" s="4"/>
      <c r="E1241" s="11"/>
      <c r="F1241" s="51">
        <v>0</v>
      </c>
      <c r="G1241" s="51">
        <v>1000000</v>
      </c>
      <c r="H1241" s="51">
        <v>0</v>
      </c>
      <c r="I1241" s="54">
        <f t="shared" ref="I1241" si="313">SUM(F1241:H1243)</f>
        <v>1000000</v>
      </c>
    </row>
    <row r="1242" spans="1:9" ht="18" customHeight="1">
      <c r="A1242" s="46"/>
      <c r="B1242" s="49"/>
      <c r="C1242" s="28"/>
      <c r="D1242" s="5"/>
      <c r="E1242" s="29"/>
      <c r="F1242" s="52"/>
      <c r="G1242" s="52"/>
      <c r="H1242" s="52"/>
      <c r="I1242" s="55"/>
    </row>
    <row r="1243" spans="1:9">
      <c r="A1243" s="47"/>
      <c r="B1243" s="50"/>
      <c r="C1243" s="6"/>
      <c r="D1243" s="7"/>
      <c r="E1243" s="12"/>
      <c r="F1243" s="53"/>
      <c r="G1243" s="53"/>
      <c r="H1243" s="53"/>
      <c r="I1243" s="56"/>
    </row>
    <row r="1244" spans="1:9">
      <c r="A1244" s="45" t="s">
        <v>830</v>
      </c>
      <c r="B1244" s="48" t="s">
        <v>831</v>
      </c>
      <c r="C1244" s="3"/>
      <c r="D1244" s="4"/>
      <c r="E1244" s="11"/>
      <c r="F1244" s="51">
        <v>0</v>
      </c>
      <c r="G1244" s="51">
        <v>1571084.08</v>
      </c>
      <c r="H1244" s="51">
        <v>0</v>
      </c>
      <c r="I1244" s="54">
        <f t="shared" ref="I1244" si="314">SUM(F1244:H1246)</f>
        <v>1571084.08</v>
      </c>
    </row>
    <row r="1245" spans="1:9" ht="18" customHeight="1">
      <c r="A1245" s="46"/>
      <c r="B1245" s="49"/>
      <c r="C1245" s="28"/>
      <c r="D1245" s="5"/>
      <c r="E1245" s="29"/>
      <c r="F1245" s="52"/>
      <c r="G1245" s="52"/>
      <c r="H1245" s="52"/>
      <c r="I1245" s="55"/>
    </row>
    <row r="1246" spans="1:9">
      <c r="A1246" s="47"/>
      <c r="B1246" s="50"/>
      <c r="C1246" s="6"/>
      <c r="D1246" s="7"/>
      <c r="E1246" s="12"/>
      <c r="F1246" s="53"/>
      <c r="G1246" s="53"/>
      <c r="H1246" s="53"/>
      <c r="I1246" s="56"/>
    </row>
    <row r="1247" spans="1:9">
      <c r="A1247" s="45" t="s">
        <v>832</v>
      </c>
      <c r="B1247" s="48" t="s">
        <v>833</v>
      </c>
      <c r="C1247" s="3"/>
      <c r="D1247" s="4"/>
      <c r="E1247" s="11"/>
      <c r="F1247" s="51">
        <v>0</v>
      </c>
      <c r="G1247" s="51">
        <v>700000</v>
      </c>
      <c r="H1247" s="51">
        <v>0</v>
      </c>
      <c r="I1247" s="54">
        <f t="shared" ref="I1247" si="315">SUM(F1247:H1249)</f>
        <v>700000</v>
      </c>
    </row>
    <row r="1248" spans="1:9" ht="18" customHeight="1">
      <c r="A1248" s="46"/>
      <c r="B1248" s="49"/>
      <c r="C1248" s="28"/>
      <c r="D1248" s="5"/>
      <c r="E1248" s="29"/>
      <c r="F1248" s="52"/>
      <c r="G1248" s="52"/>
      <c r="H1248" s="52"/>
      <c r="I1248" s="55"/>
    </row>
    <row r="1249" spans="1:9">
      <c r="A1249" s="47"/>
      <c r="B1249" s="50"/>
      <c r="C1249" s="6"/>
      <c r="D1249" s="7"/>
      <c r="E1249" s="12"/>
      <c r="F1249" s="53"/>
      <c r="G1249" s="53"/>
      <c r="H1249" s="53"/>
      <c r="I1249" s="56"/>
    </row>
    <row r="1250" spans="1:9">
      <c r="A1250" s="45" t="s">
        <v>834</v>
      </c>
      <c r="B1250" s="48" t="s">
        <v>835</v>
      </c>
      <c r="C1250" s="3"/>
      <c r="D1250" s="4"/>
      <c r="E1250" s="11"/>
      <c r="F1250" s="51">
        <v>477241.11</v>
      </c>
      <c r="G1250" s="51">
        <v>0</v>
      </c>
      <c r="H1250" s="51">
        <v>0</v>
      </c>
      <c r="I1250" s="54">
        <f t="shared" ref="I1250" si="316">SUM(F1250:H1252)</f>
        <v>477241.11</v>
      </c>
    </row>
    <row r="1251" spans="1:9" ht="18" customHeight="1">
      <c r="A1251" s="46"/>
      <c r="B1251" s="49"/>
      <c r="C1251" s="28"/>
      <c r="D1251" s="5"/>
      <c r="E1251" s="29"/>
      <c r="F1251" s="52"/>
      <c r="G1251" s="52"/>
      <c r="H1251" s="52"/>
      <c r="I1251" s="55"/>
    </row>
    <row r="1252" spans="1:9">
      <c r="A1252" s="47"/>
      <c r="B1252" s="50"/>
      <c r="C1252" s="6"/>
      <c r="D1252" s="7"/>
      <c r="E1252" s="12"/>
      <c r="F1252" s="53"/>
      <c r="G1252" s="53"/>
      <c r="H1252" s="53"/>
      <c r="I1252" s="56"/>
    </row>
    <row r="1253" spans="1:9">
      <c r="A1253" s="45" t="s">
        <v>836</v>
      </c>
      <c r="B1253" s="48" t="s">
        <v>837</v>
      </c>
      <c r="C1253" s="3"/>
      <c r="D1253" s="4"/>
      <c r="E1253" s="11"/>
      <c r="F1253" s="51">
        <v>0</v>
      </c>
      <c r="G1253" s="51">
        <v>310354.40990000003</v>
      </c>
      <c r="H1253" s="51">
        <v>0</v>
      </c>
      <c r="I1253" s="54">
        <f t="shared" ref="I1253" si="317">SUM(F1253:H1255)</f>
        <v>310354.40990000003</v>
      </c>
    </row>
    <row r="1254" spans="1:9" ht="18" customHeight="1">
      <c r="A1254" s="46"/>
      <c r="B1254" s="49"/>
      <c r="C1254" s="28"/>
      <c r="D1254" s="5"/>
      <c r="E1254" s="29"/>
      <c r="F1254" s="52"/>
      <c r="G1254" s="52"/>
      <c r="H1254" s="52"/>
      <c r="I1254" s="55"/>
    </row>
    <row r="1255" spans="1:9">
      <c r="A1255" s="47"/>
      <c r="B1255" s="50"/>
      <c r="C1255" s="6"/>
      <c r="D1255" s="7"/>
      <c r="E1255" s="12"/>
      <c r="F1255" s="53"/>
      <c r="G1255" s="53"/>
      <c r="H1255" s="53"/>
      <c r="I1255" s="56"/>
    </row>
    <row r="1256" spans="1:9">
      <c r="A1256" s="45" t="s">
        <v>838</v>
      </c>
      <c r="B1256" s="48" t="s">
        <v>839</v>
      </c>
      <c r="C1256" s="3"/>
      <c r="D1256" s="4"/>
      <c r="E1256" s="11"/>
      <c r="F1256" s="51">
        <v>15068600.8499</v>
      </c>
      <c r="G1256" s="51">
        <v>0</v>
      </c>
      <c r="H1256" s="51">
        <v>0</v>
      </c>
      <c r="I1256" s="54">
        <f t="shared" ref="I1256" si="318">SUM(F1256:H1258)</f>
        <v>15068600.8499</v>
      </c>
    </row>
    <row r="1257" spans="1:9" ht="18" customHeight="1">
      <c r="A1257" s="46"/>
      <c r="B1257" s="49"/>
      <c r="C1257" s="28"/>
      <c r="D1257" s="5"/>
      <c r="E1257" s="29"/>
      <c r="F1257" s="52"/>
      <c r="G1257" s="52"/>
      <c r="H1257" s="52"/>
      <c r="I1257" s="55"/>
    </row>
    <row r="1258" spans="1:9">
      <c r="A1258" s="47"/>
      <c r="B1258" s="50"/>
      <c r="C1258" s="6"/>
      <c r="D1258" s="7"/>
      <c r="E1258" s="12"/>
      <c r="F1258" s="53"/>
      <c r="G1258" s="53"/>
      <c r="H1258" s="53"/>
      <c r="I1258" s="56"/>
    </row>
    <row r="1259" spans="1:9">
      <c r="A1259" s="45" t="s">
        <v>840</v>
      </c>
      <c r="B1259" s="48" t="s">
        <v>841</v>
      </c>
      <c r="C1259" s="3"/>
      <c r="D1259" s="4"/>
      <c r="E1259" s="11"/>
      <c r="F1259" s="51">
        <v>768995.7</v>
      </c>
      <c r="G1259" s="51">
        <v>4480873.17</v>
      </c>
      <c r="H1259" s="51">
        <v>0</v>
      </c>
      <c r="I1259" s="54">
        <f t="shared" ref="I1259" si="319">SUM(F1259:H1261)</f>
        <v>5249868.87</v>
      </c>
    </row>
    <row r="1260" spans="1:9" ht="18" customHeight="1">
      <c r="A1260" s="46"/>
      <c r="B1260" s="49"/>
      <c r="C1260" s="28"/>
      <c r="D1260" s="5"/>
      <c r="E1260" s="29"/>
      <c r="F1260" s="52"/>
      <c r="G1260" s="52"/>
      <c r="H1260" s="52"/>
      <c r="I1260" s="55"/>
    </row>
    <row r="1261" spans="1:9">
      <c r="A1261" s="47"/>
      <c r="B1261" s="50"/>
      <c r="C1261" s="6"/>
      <c r="D1261" s="7"/>
      <c r="E1261" s="12"/>
      <c r="F1261" s="53"/>
      <c r="G1261" s="53"/>
      <c r="H1261" s="53"/>
      <c r="I1261" s="56"/>
    </row>
    <row r="1262" spans="1:9">
      <c r="A1262" s="45" t="s">
        <v>842</v>
      </c>
      <c r="B1262" s="48" t="s">
        <v>843</v>
      </c>
      <c r="C1262" s="3"/>
      <c r="D1262" s="4"/>
      <c r="E1262" s="11"/>
      <c r="F1262" s="51">
        <v>939070.41</v>
      </c>
      <c r="G1262" s="51">
        <v>5748707.9298999999</v>
      </c>
      <c r="H1262" s="51">
        <v>0</v>
      </c>
      <c r="I1262" s="54">
        <f t="shared" ref="I1262" si="320">SUM(F1262:H1264)</f>
        <v>6687778.3399</v>
      </c>
    </row>
    <row r="1263" spans="1:9" ht="18" customHeight="1">
      <c r="A1263" s="46"/>
      <c r="B1263" s="49"/>
      <c r="C1263" s="28"/>
      <c r="D1263" s="5"/>
      <c r="E1263" s="29"/>
      <c r="F1263" s="52"/>
      <c r="G1263" s="52"/>
      <c r="H1263" s="52"/>
      <c r="I1263" s="55"/>
    </row>
    <row r="1264" spans="1:9">
      <c r="A1264" s="47"/>
      <c r="B1264" s="50"/>
      <c r="C1264" s="6"/>
      <c r="D1264" s="7"/>
      <c r="E1264" s="12"/>
      <c r="F1264" s="53"/>
      <c r="G1264" s="53"/>
      <c r="H1264" s="53"/>
      <c r="I1264" s="56"/>
    </row>
    <row r="1265" spans="1:9">
      <c r="A1265" s="45" t="s">
        <v>844</v>
      </c>
      <c r="B1265" s="48" t="s">
        <v>845</v>
      </c>
      <c r="C1265" s="3"/>
      <c r="D1265" s="4"/>
      <c r="E1265" s="11"/>
      <c r="F1265" s="51">
        <v>632217.39</v>
      </c>
      <c r="G1265" s="51">
        <v>840646.93</v>
      </c>
      <c r="H1265" s="51">
        <v>1577934.52</v>
      </c>
      <c r="I1265" s="54">
        <f t="shared" ref="I1265" si="321">SUM(F1265:H1267)</f>
        <v>3050798.84</v>
      </c>
    </row>
    <row r="1266" spans="1:9" ht="18" customHeight="1">
      <c r="A1266" s="46"/>
      <c r="B1266" s="49"/>
      <c r="C1266" s="28"/>
      <c r="D1266" s="5"/>
      <c r="E1266" s="29"/>
      <c r="F1266" s="52"/>
      <c r="G1266" s="52"/>
      <c r="H1266" s="52"/>
      <c r="I1266" s="55"/>
    </row>
    <row r="1267" spans="1:9">
      <c r="A1267" s="47"/>
      <c r="B1267" s="50"/>
      <c r="C1267" s="6"/>
      <c r="D1267" s="7"/>
      <c r="E1267" s="12"/>
      <c r="F1267" s="53"/>
      <c r="G1267" s="53"/>
      <c r="H1267" s="53"/>
      <c r="I1267" s="56"/>
    </row>
    <row r="1268" spans="1:9">
      <c r="A1268" s="45" t="s">
        <v>846</v>
      </c>
      <c r="B1268" s="48" t="s">
        <v>847</v>
      </c>
      <c r="C1268" s="3"/>
      <c r="D1268" s="4"/>
      <c r="E1268" s="11"/>
      <c r="F1268" s="51">
        <v>0</v>
      </c>
      <c r="G1268" s="51">
        <v>0</v>
      </c>
      <c r="H1268" s="51">
        <v>2943496.23</v>
      </c>
      <c r="I1268" s="54">
        <f t="shared" ref="I1268" si="322">SUM(F1268:H1270)</f>
        <v>2943496.23</v>
      </c>
    </row>
    <row r="1269" spans="1:9" ht="18" customHeight="1">
      <c r="A1269" s="46"/>
      <c r="B1269" s="49"/>
      <c r="C1269" s="28"/>
      <c r="D1269" s="5"/>
      <c r="E1269" s="29"/>
      <c r="F1269" s="52"/>
      <c r="G1269" s="52"/>
      <c r="H1269" s="52"/>
      <c r="I1269" s="55"/>
    </row>
    <row r="1270" spans="1:9">
      <c r="A1270" s="47"/>
      <c r="B1270" s="50"/>
      <c r="C1270" s="6"/>
      <c r="D1270" s="7"/>
      <c r="E1270" s="12"/>
      <c r="F1270" s="53"/>
      <c r="G1270" s="53"/>
      <c r="H1270" s="53"/>
      <c r="I1270" s="56"/>
    </row>
    <row r="1271" spans="1:9">
      <c r="A1271" s="45" t="s">
        <v>848</v>
      </c>
      <c r="B1271" s="48" t="s">
        <v>849</v>
      </c>
      <c r="C1271" s="3"/>
      <c r="D1271" s="4"/>
      <c r="E1271" s="11"/>
      <c r="F1271" s="51">
        <v>5921870.7699999996</v>
      </c>
      <c r="G1271" s="51">
        <v>0</v>
      </c>
      <c r="H1271" s="51">
        <v>0</v>
      </c>
      <c r="I1271" s="54">
        <f t="shared" ref="I1271" si="323">SUM(F1271:H1273)</f>
        <v>5921870.7699999996</v>
      </c>
    </row>
    <row r="1272" spans="1:9" ht="18" customHeight="1">
      <c r="A1272" s="46"/>
      <c r="B1272" s="49"/>
      <c r="C1272" s="28"/>
      <c r="D1272" s="5"/>
      <c r="E1272" s="29"/>
      <c r="F1272" s="52"/>
      <c r="G1272" s="52"/>
      <c r="H1272" s="52"/>
      <c r="I1272" s="55"/>
    </row>
    <row r="1273" spans="1:9">
      <c r="A1273" s="47"/>
      <c r="B1273" s="50"/>
      <c r="C1273" s="6"/>
      <c r="D1273" s="7"/>
      <c r="E1273" s="12"/>
      <c r="F1273" s="53"/>
      <c r="G1273" s="53"/>
      <c r="H1273" s="53"/>
      <c r="I1273" s="56"/>
    </row>
    <row r="1274" spans="1:9">
      <c r="A1274" s="45" t="s">
        <v>850</v>
      </c>
      <c r="B1274" s="48" t="s">
        <v>851</v>
      </c>
      <c r="C1274" s="3"/>
      <c r="D1274" s="4"/>
      <c r="E1274" s="11"/>
      <c r="F1274" s="51">
        <v>658985.00989999995</v>
      </c>
      <c r="G1274" s="51">
        <v>0</v>
      </c>
      <c r="H1274" s="51">
        <v>0</v>
      </c>
      <c r="I1274" s="54">
        <f t="shared" ref="I1274" si="324">SUM(F1274:H1276)</f>
        <v>658985.00989999995</v>
      </c>
    </row>
    <row r="1275" spans="1:9" ht="18" customHeight="1">
      <c r="A1275" s="46"/>
      <c r="B1275" s="49"/>
      <c r="C1275" s="28"/>
      <c r="D1275" s="5"/>
      <c r="E1275" s="29"/>
      <c r="F1275" s="52"/>
      <c r="G1275" s="52"/>
      <c r="H1275" s="52"/>
      <c r="I1275" s="55"/>
    </row>
    <row r="1276" spans="1:9">
      <c r="A1276" s="47"/>
      <c r="B1276" s="50"/>
      <c r="C1276" s="6"/>
      <c r="D1276" s="7"/>
      <c r="E1276" s="12"/>
      <c r="F1276" s="53"/>
      <c r="G1276" s="53"/>
      <c r="H1276" s="53"/>
      <c r="I1276" s="56"/>
    </row>
    <row r="1277" spans="1:9">
      <c r="A1277" s="45" t="s">
        <v>852</v>
      </c>
      <c r="B1277" s="48" t="s">
        <v>853</v>
      </c>
      <c r="C1277" s="3"/>
      <c r="D1277" s="4"/>
      <c r="E1277" s="11"/>
      <c r="F1277" s="51">
        <v>0</v>
      </c>
      <c r="G1277" s="51">
        <v>250000</v>
      </c>
      <c r="H1277" s="51">
        <v>13250000</v>
      </c>
      <c r="I1277" s="54">
        <f t="shared" ref="I1277" si="325">SUM(F1277:H1279)</f>
        <v>13500000</v>
      </c>
    </row>
    <row r="1278" spans="1:9" ht="18" customHeight="1">
      <c r="A1278" s="46"/>
      <c r="B1278" s="49"/>
      <c r="C1278" s="28"/>
      <c r="D1278" s="5"/>
      <c r="E1278" s="29"/>
      <c r="F1278" s="52"/>
      <c r="G1278" s="52"/>
      <c r="H1278" s="52"/>
      <c r="I1278" s="55"/>
    </row>
    <row r="1279" spans="1:9">
      <c r="A1279" s="47"/>
      <c r="B1279" s="50"/>
      <c r="C1279" s="6"/>
      <c r="D1279" s="7"/>
      <c r="E1279" s="12"/>
      <c r="F1279" s="53"/>
      <c r="G1279" s="53"/>
      <c r="H1279" s="53"/>
      <c r="I1279" s="56"/>
    </row>
    <row r="1280" spans="1:9">
      <c r="A1280" s="45" t="s">
        <v>854</v>
      </c>
      <c r="B1280" s="48" t="s">
        <v>855</v>
      </c>
      <c r="C1280" s="3"/>
      <c r="D1280" s="4"/>
      <c r="E1280" s="11"/>
      <c r="F1280" s="51">
        <v>0</v>
      </c>
      <c r="G1280" s="51">
        <v>1053122.07</v>
      </c>
      <c r="H1280" s="51">
        <v>1775263.62</v>
      </c>
      <c r="I1280" s="54">
        <f t="shared" ref="I1280" si="326">SUM(F1280:H1282)</f>
        <v>2828385.6900000004</v>
      </c>
    </row>
    <row r="1281" spans="1:9" ht="18" customHeight="1">
      <c r="A1281" s="46"/>
      <c r="B1281" s="49"/>
      <c r="C1281" s="28"/>
      <c r="D1281" s="5"/>
      <c r="E1281" s="29"/>
      <c r="F1281" s="52"/>
      <c r="G1281" s="52"/>
      <c r="H1281" s="52"/>
      <c r="I1281" s="55"/>
    </row>
    <row r="1282" spans="1:9">
      <c r="A1282" s="47"/>
      <c r="B1282" s="50"/>
      <c r="C1282" s="6"/>
      <c r="D1282" s="7"/>
      <c r="E1282" s="12"/>
      <c r="F1282" s="53"/>
      <c r="G1282" s="53"/>
      <c r="H1282" s="53"/>
      <c r="I1282" s="56"/>
    </row>
    <row r="1283" spans="1:9">
      <c r="A1283" s="45" t="s">
        <v>856</v>
      </c>
      <c r="B1283" s="48" t="s">
        <v>857</v>
      </c>
      <c r="C1283" s="3"/>
      <c r="D1283" s="4"/>
      <c r="E1283" s="11"/>
      <c r="F1283" s="51">
        <v>0</v>
      </c>
      <c r="G1283" s="51">
        <v>0</v>
      </c>
      <c r="H1283" s="51">
        <v>2693672.24</v>
      </c>
      <c r="I1283" s="54">
        <f t="shared" ref="I1283" si="327">SUM(F1283:H1285)</f>
        <v>2693672.24</v>
      </c>
    </row>
    <row r="1284" spans="1:9" ht="18" customHeight="1">
      <c r="A1284" s="46"/>
      <c r="B1284" s="49"/>
      <c r="C1284" s="28"/>
      <c r="D1284" s="5"/>
      <c r="E1284" s="29"/>
      <c r="F1284" s="52"/>
      <c r="G1284" s="52"/>
      <c r="H1284" s="52"/>
      <c r="I1284" s="55"/>
    </row>
    <row r="1285" spans="1:9">
      <c r="A1285" s="47"/>
      <c r="B1285" s="50"/>
      <c r="C1285" s="6"/>
      <c r="D1285" s="7"/>
      <c r="E1285" s="12"/>
      <c r="F1285" s="53"/>
      <c r="G1285" s="53"/>
      <c r="H1285" s="53"/>
      <c r="I1285" s="56"/>
    </row>
    <row r="1286" spans="1:9">
      <c r="A1286" s="45" t="s">
        <v>858</v>
      </c>
      <c r="B1286" s="48" t="s">
        <v>859</v>
      </c>
      <c r="C1286" s="3"/>
      <c r="D1286" s="4"/>
      <c r="E1286" s="11"/>
      <c r="F1286" s="51">
        <v>44882.41</v>
      </c>
      <c r="G1286" s="51">
        <v>3853.92</v>
      </c>
      <c r="H1286" s="51">
        <v>1062024.47</v>
      </c>
      <c r="I1286" s="54">
        <f t="shared" ref="I1286" si="328">SUM(F1286:H1288)</f>
        <v>1110760.8</v>
      </c>
    </row>
    <row r="1287" spans="1:9" ht="18" customHeight="1">
      <c r="A1287" s="46"/>
      <c r="B1287" s="49"/>
      <c r="C1287" s="28"/>
      <c r="D1287" s="5"/>
      <c r="E1287" s="29"/>
      <c r="F1287" s="52"/>
      <c r="G1287" s="52"/>
      <c r="H1287" s="52"/>
      <c r="I1287" s="55"/>
    </row>
    <row r="1288" spans="1:9">
      <c r="A1288" s="47"/>
      <c r="B1288" s="50"/>
      <c r="C1288" s="6"/>
      <c r="D1288" s="7"/>
      <c r="E1288" s="12"/>
      <c r="F1288" s="53"/>
      <c r="G1288" s="53"/>
      <c r="H1288" s="53"/>
      <c r="I1288" s="56"/>
    </row>
    <row r="1289" spans="1:9">
      <c r="A1289" s="45" t="s">
        <v>860</v>
      </c>
      <c r="B1289" s="48" t="s">
        <v>861</v>
      </c>
      <c r="C1289" s="3"/>
      <c r="D1289" s="4"/>
      <c r="E1289" s="11"/>
      <c r="F1289" s="51">
        <v>11661429.119999999</v>
      </c>
      <c r="G1289" s="51">
        <v>0</v>
      </c>
      <c r="H1289" s="51">
        <v>0</v>
      </c>
      <c r="I1289" s="54">
        <f t="shared" ref="I1289" si="329">SUM(F1289:H1291)</f>
        <v>11661429.119999999</v>
      </c>
    </row>
    <row r="1290" spans="1:9" ht="18" customHeight="1">
      <c r="A1290" s="46"/>
      <c r="B1290" s="49"/>
      <c r="C1290" s="28"/>
      <c r="D1290" s="5"/>
      <c r="E1290" s="29"/>
      <c r="F1290" s="52"/>
      <c r="G1290" s="52"/>
      <c r="H1290" s="52"/>
      <c r="I1290" s="55"/>
    </row>
    <row r="1291" spans="1:9">
      <c r="A1291" s="47"/>
      <c r="B1291" s="50"/>
      <c r="C1291" s="6"/>
      <c r="D1291" s="7"/>
      <c r="E1291" s="12"/>
      <c r="F1291" s="53"/>
      <c r="G1291" s="53"/>
      <c r="H1291" s="53"/>
      <c r="I1291" s="56"/>
    </row>
    <row r="1292" spans="1:9">
      <c r="A1292" s="45" t="s">
        <v>862</v>
      </c>
      <c r="B1292" s="48" t="s">
        <v>863</v>
      </c>
      <c r="C1292" s="3"/>
      <c r="D1292" s="4"/>
      <c r="E1292" s="11"/>
      <c r="F1292" s="51">
        <v>1903626.4801</v>
      </c>
      <c r="G1292" s="51">
        <v>0</v>
      </c>
      <c r="H1292" s="51">
        <v>0</v>
      </c>
      <c r="I1292" s="54">
        <f t="shared" ref="I1292" si="330">SUM(F1292:H1294)</f>
        <v>1903626.4801</v>
      </c>
    </row>
    <row r="1293" spans="1:9" ht="18" customHeight="1">
      <c r="A1293" s="46"/>
      <c r="B1293" s="49"/>
      <c r="C1293" s="28"/>
      <c r="D1293" s="5"/>
      <c r="E1293" s="29"/>
      <c r="F1293" s="52"/>
      <c r="G1293" s="52"/>
      <c r="H1293" s="52"/>
      <c r="I1293" s="55"/>
    </row>
    <row r="1294" spans="1:9">
      <c r="A1294" s="47"/>
      <c r="B1294" s="50"/>
      <c r="C1294" s="6"/>
      <c r="D1294" s="7"/>
      <c r="E1294" s="12"/>
      <c r="F1294" s="53"/>
      <c r="G1294" s="53"/>
      <c r="H1294" s="53"/>
      <c r="I1294" s="56"/>
    </row>
    <row r="1295" spans="1:9">
      <c r="A1295" s="45" t="s">
        <v>864</v>
      </c>
      <c r="B1295" s="48" t="s">
        <v>865</v>
      </c>
      <c r="C1295" s="3"/>
      <c r="D1295" s="4"/>
      <c r="E1295" s="11"/>
      <c r="F1295" s="51">
        <v>0</v>
      </c>
      <c r="G1295" s="51">
        <v>927389.6</v>
      </c>
      <c r="H1295" s="51">
        <v>0</v>
      </c>
      <c r="I1295" s="54">
        <f t="shared" ref="I1295" si="331">SUM(F1295:H1297)</f>
        <v>927389.6</v>
      </c>
    </row>
    <row r="1296" spans="1:9" ht="18" customHeight="1">
      <c r="A1296" s="46"/>
      <c r="B1296" s="49"/>
      <c r="C1296" s="28"/>
      <c r="D1296" s="5"/>
      <c r="E1296" s="29"/>
      <c r="F1296" s="52"/>
      <c r="G1296" s="52"/>
      <c r="H1296" s="52"/>
      <c r="I1296" s="55"/>
    </row>
    <row r="1297" spans="1:9">
      <c r="A1297" s="47"/>
      <c r="B1297" s="50"/>
      <c r="C1297" s="6"/>
      <c r="D1297" s="7"/>
      <c r="E1297" s="12"/>
      <c r="F1297" s="53"/>
      <c r="G1297" s="53"/>
      <c r="H1297" s="53"/>
      <c r="I1297" s="56"/>
    </row>
    <row r="1298" spans="1:9">
      <c r="A1298" s="45" t="s">
        <v>866</v>
      </c>
      <c r="B1298" s="48" t="s">
        <v>867</v>
      </c>
      <c r="C1298" s="3"/>
      <c r="D1298" s="4"/>
      <c r="E1298" s="11"/>
      <c r="F1298" s="51">
        <v>0</v>
      </c>
      <c r="G1298" s="51">
        <v>0</v>
      </c>
      <c r="H1298" s="51">
        <v>3628517.82</v>
      </c>
      <c r="I1298" s="54">
        <f t="shared" ref="I1298" si="332">SUM(F1298:H1300)</f>
        <v>3628517.82</v>
      </c>
    </row>
    <row r="1299" spans="1:9" ht="18" customHeight="1">
      <c r="A1299" s="46"/>
      <c r="B1299" s="49"/>
      <c r="C1299" s="28"/>
      <c r="D1299" s="5"/>
      <c r="E1299" s="29"/>
      <c r="F1299" s="52"/>
      <c r="G1299" s="52"/>
      <c r="H1299" s="52"/>
      <c r="I1299" s="55"/>
    </row>
    <row r="1300" spans="1:9">
      <c r="A1300" s="47"/>
      <c r="B1300" s="50"/>
      <c r="C1300" s="6"/>
      <c r="D1300" s="7"/>
      <c r="E1300" s="12"/>
      <c r="F1300" s="53"/>
      <c r="G1300" s="53"/>
      <c r="H1300" s="53"/>
      <c r="I1300" s="56"/>
    </row>
    <row r="1301" spans="1:9">
      <c r="A1301" s="45" t="s">
        <v>868</v>
      </c>
      <c r="B1301" s="48" t="s">
        <v>869</v>
      </c>
      <c r="C1301" s="3"/>
      <c r="D1301" s="4"/>
      <c r="E1301" s="11"/>
      <c r="F1301" s="51">
        <v>0</v>
      </c>
      <c r="G1301" s="51">
        <v>0</v>
      </c>
      <c r="H1301" s="51">
        <v>1000000</v>
      </c>
      <c r="I1301" s="54">
        <f t="shared" ref="I1301" si="333">SUM(F1301:H1303)</f>
        <v>1000000</v>
      </c>
    </row>
    <row r="1302" spans="1:9" ht="18" customHeight="1">
      <c r="A1302" s="46"/>
      <c r="B1302" s="49"/>
      <c r="C1302" s="28"/>
      <c r="D1302" s="5"/>
      <c r="E1302" s="29"/>
      <c r="F1302" s="52"/>
      <c r="G1302" s="52"/>
      <c r="H1302" s="52"/>
      <c r="I1302" s="55"/>
    </row>
    <row r="1303" spans="1:9">
      <c r="A1303" s="47"/>
      <c r="B1303" s="50"/>
      <c r="C1303" s="6"/>
      <c r="D1303" s="7"/>
      <c r="E1303" s="12"/>
      <c r="F1303" s="53"/>
      <c r="G1303" s="53"/>
      <c r="H1303" s="53"/>
      <c r="I1303" s="56"/>
    </row>
    <row r="1304" spans="1:9">
      <c r="A1304" s="45" t="s">
        <v>870</v>
      </c>
      <c r="B1304" s="48" t="s">
        <v>871</v>
      </c>
      <c r="C1304" s="3"/>
      <c r="D1304" s="4"/>
      <c r="E1304" s="11"/>
      <c r="F1304" s="51">
        <v>0</v>
      </c>
      <c r="G1304" s="51">
        <v>0</v>
      </c>
      <c r="H1304" s="51">
        <v>329241.5099</v>
      </c>
      <c r="I1304" s="54">
        <f t="shared" ref="I1304" si="334">SUM(F1304:H1306)</f>
        <v>329241.5099</v>
      </c>
    </row>
    <row r="1305" spans="1:9" ht="18" customHeight="1">
      <c r="A1305" s="46"/>
      <c r="B1305" s="49"/>
      <c r="C1305" s="28"/>
      <c r="D1305" s="5"/>
      <c r="E1305" s="29"/>
      <c r="F1305" s="52"/>
      <c r="G1305" s="52"/>
      <c r="H1305" s="52"/>
      <c r="I1305" s="55"/>
    </row>
    <row r="1306" spans="1:9">
      <c r="A1306" s="47"/>
      <c r="B1306" s="50"/>
      <c r="C1306" s="6"/>
      <c r="D1306" s="7"/>
      <c r="E1306" s="12"/>
      <c r="F1306" s="53"/>
      <c r="G1306" s="53"/>
      <c r="H1306" s="53"/>
      <c r="I1306" s="56"/>
    </row>
    <row r="1307" spans="1:9">
      <c r="A1307" s="45" t="s">
        <v>872</v>
      </c>
      <c r="B1307" s="48" t="s">
        <v>873</v>
      </c>
      <c r="C1307" s="3"/>
      <c r="D1307" s="4"/>
      <c r="E1307" s="11"/>
      <c r="F1307" s="51">
        <v>0</v>
      </c>
      <c r="G1307" s="51">
        <v>0</v>
      </c>
      <c r="H1307" s="51">
        <v>5467000</v>
      </c>
      <c r="I1307" s="54">
        <f t="shared" ref="I1307" si="335">SUM(F1307:H1309)</f>
        <v>5467000</v>
      </c>
    </row>
    <row r="1308" spans="1:9" ht="18" customHeight="1">
      <c r="A1308" s="46"/>
      <c r="B1308" s="49"/>
      <c r="C1308" s="28"/>
      <c r="D1308" s="5"/>
      <c r="E1308" s="29"/>
      <c r="F1308" s="52"/>
      <c r="G1308" s="52"/>
      <c r="H1308" s="52"/>
      <c r="I1308" s="55"/>
    </row>
    <row r="1309" spans="1:9">
      <c r="A1309" s="47"/>
      <c r="B1309" s="50"/>
      <c r="C1309" s="6"/>
      <c r="D1309" s="7"/>
      <c r="E1309" s="12"/>
      <c r="F1309" s="53"/>
      <c r="G1309" s="53"/>
      <c r="H1309" s="53"/>
      <c r="I1309" s="56"/>
    </row>
    <row r="1310" spans="1:9">
      <c r="A1310" s="45" t="s">
        <v>874</v>
      </c>
      <c r="B1310" s="48" t="s">
        <v>875</v>
      </c>
      <c r="C1310" s="3"/>
      <c r="D1310" s="4"/>
      <c r="E1310" s="11"/>
      <c r="F1310" s="51">
        <v>0</v>
      </c>
      <c r="G1310" s="51">
        <v>0</v>
      </c>
      <c r="H1310" s="51">
        <v>927389.6</v>
      </c>
      <c r="I1310" s="54">
        <f t="shared" ref="I1310" si="336">SUM(F1310:H1312)</f>
        <v>927389.6</v>
      </c>
    </row>
    <row r="1311" spans="1:9" ht="18" customHeight="1">
      <c r="A1311" s="46"/>
      <c r="B1311" s="49"/>
      <c r="C1311" s="28"/>
      <c r="D1311" s="5"/>
      <c r="E1311" s="29"/>
      <c r="F1311" s="52"/>
      <c r="G1311" s="52"/>
      <c r="H1311" s="52"/>
      <c r="I1311" s="55"/>
    </row>
    <row r="1312" spans="1:9">
      <c r="A1312" s="47"/>
      <c r="B1312" s="50"/>
      <c r="C1312" s="6"/>
      <c r="D1312" s="7"/>
      <c r="E1312" s="12"/>
      <c r="F1312" s="53"/>
      <c r="G1312" s="53"/>
      <c r="H1312" s="53"/>
      <c r="I1312" s="56"/>
    </row>
    <row r="1313" spans="1:9">
      <c r="A1313" s="45" t="s">
        <v>876</v>
      </c>
      <c r="B1313" s="48" t="s">
        <v>877</v>
      </c>
      <c r="C1313" s="3"/>
      <c r="D1313" s="4"/>
      <c r="E1313" s="11"/>
      <c r="F1313" s="51">
        <v>0.01</v>
      </c>
      <c r="G1313" s="51">
        <v>78691.03</v>
      </c>
      <c r="H1313" s="51">
        <v>406076.65</v>
      </c>
      <c r="I1313" s="54">
        <f t="shared" ref="I1313" si="337">SUM(F1313:H1315)</f>
        <v>484767.69</v>
      </c>
    </row>
    <row r="1314" spans="1:9" ht="18" customHeight="1">
      <c r="A1314" s="46"/>
      <c r="B1314" s="49"/>
      <c r="C1314" s="28"/>
      <c r="D1314" s="5"/>
      <c r="E1314" s="29"/>
      <c r="F1314" s="52"/>
      <c r="G1314" s="52"/>
      <c r="H1314" s="52"/>
      <c r="I1314" s="55"/>
    </row>
    <row r="1315" spans="1:9">
      <c r="A1315" s="47"/>
      <c r="B1315" s="50"/>
      <c r="C1315" s="6"/>
      <c r="D1315" s="7"/>
      <c r="E1315" s="12"/>
      <c r="F1315" s="53"/>
      <c r="G1315" s="53"/>
      <c r="H1315" s="53"/>
      <c r="I1315" s="56"/>
    </row>
    <row r="1316" spans="1:9">
      <c r="A1316" s="45" t="s">
        <v>878</v>
      </c>
      <c r="B1316" s="48" t="s">
        <v>879</v>
      </c>
      <c r="C1316" s="3"/>
      <c r="D1316" s="4"/>
      <c r="E1316" s="11"/>
      <c r="F1316" s="51">
        <v>0</v>
      </c>
      <c r="G1316" s="51">
        <v>0</v>
      </c>
      <c r="H1316" s="51">
        <v>1666626.92</v>
      </c>
      <c r="I1316" s="54">
        <f t="shared" ref="I1316" si="338">SUM(F1316:H1318)</f>
        <v>1666626.92</v>
      </c>
    </row>
    <row r="1317" spans="1:9" ht="18" customHeight="1">
      <c r="A1317" s="46"/>
      <c r="B1317" s="49"/>
      <c r="C1317" s="28"/>
      <c r="D1317" s="5"/>
      <c r="E1317" s="29"/>
      <c r="F1317" s="52"/>
      <c r="G1317" s="52"/>
      <c r="H1317" s="52"/>
      <c r="I1317" s="55"/>
    </row>
    <row r="1318" spans="1:9">
      <c r="A1318" s="47"/>
      <c r="B1318" s="50"/>
      <c r="C1318" s="6"/>
      <c r="D1318" s="7"/>
      <c r="E1318" s="12"/>
      <c r="F1318" s="53"/>
      <c r="G1318" s="53"/>
      <c r="H1318" s="53"/>
      <c r="I1318" s="56"/>
    </row>
    <row r="1319" spans="1:9">
      <c r="A1319" s="45" t="s">
        <v>880</v>
      </c>
      <c r="B1319" s="48" t="s">
        <v>881</v>
      </c>
      <c r="C1319" s="3"/>
      <c r="D1319" s="4"/>
      <c r="E1319" s="11"/>
      <c r="F1319" s="51">
        <v>2420152.0099999998</v>
      </c>
      <c r="G1319" s="51">
        <v>3999584.95</v>
      </c>
      <c r="H1319" s="51">
        <v>1873688.5499</v>
      </c>
      <c r="I1319" s="54">
        <f t="shared" ref="I1319" si="339">SUM(F1319:H1321)</f>
        <v>8293425.5098999999</v>
      </c>
    </row>
    <row r="1320" spans="1:9" ht="18" customHeight="1">
      <c r="A1320" s="46"/>
      <c r="B1320" s="49"/>
      <c r="C1320" s="28"/>
      <c r="D1320" s="5"/>
      <c r="E1320" s="29"/>
      <c r="F1320" s="52"/>
      <c r="G1320" s="52"/>
      <c r="H1320" s="52"/>
      <c r="I1320" s="55"/>
    </row>
    <row r="1321" spans="1:9">
      <c r="A1321" s="47"/>
      <c r="B1321" s="50"/>
      <c r="C1321" s="6"/>
      <c r="D1321" s="7"/>
      <c r="E1321" s="12"/>
      <c r="F1321" s="53"/>
      <c r="G1321" s="53"/>
      <c r="H1321" s="53"/>
      <c r="I1321" s="56"/>
    </row>
    <row r="1322" spans="1:9">
      <c r="A1322" s="45" t="s">
        <v>882</v>
      </c>
      <c r="B1322" s="48" t="s">
        <v>883</v>
      </c>
      <c r="C1322" s="3"/>
      <c r="D1322" s="4"/>
      <c r="E1322" s="11"/>
      <c r="F1322" s="51">
        <v>0</v>
      </c>
      <c r="G1322" s="51">
        <v>0</v>
      </c>
      <c r="H1322" s="51">
        <v>750000</v>
      </c>
      <c r="I1322" s="54">
        <f t="shared" ref="I1322" si="340">SUM(F1322:H1324)</f>
        <v>750000</v>
      </c>
    </row>
    <row r="1323" spans="1:9" ht="18" customHeight="1">
      <c r="A1323" s="46"/>
      <c r="B1323" s="49"/>
      <c r="C1323" s="28"/>
      <c r="D1323" s="5"/>
      <c r="E1323" s="29"/>
      <c r="F1323" s="52"/>
      <c r="G1323" s="52"/>
      <c r="H1323" s="52"/>
      <c r="I1323" s="55"/>
    </row>
    <row r="1324" spans="1:9">
      <c r="A1324" s="47"/>
      <c r="B1324" s="50"/>
      <c r="C1324" s="6"/>
      <c r="D1324" s="7"/>
      <c r="E1324" s="12"/>
      <c r="F1324" s="53"/>
      <c r="G1324" s="53"/>
      <c r="H1324" s="53"/>
      <c r="I1324" s="56"/>
    </row>
    <row r="1325" spans="1:9">
      <c r="A1325" s="45" t="s">
        <v>884</v>
      </c>
      <c r="B1325" s="48" t="s">
        <v>885</v>
      </c>
      <c r="C1325" s="3"/>
      <c r="D1325" s="4"/>
      <c r="E1325" s="11"/>
      <c r="F1325" s="51">
        <v>0</v>
      </c>
      <c r="G1325" s="51">
        <v>0</v>
      </c>
      <c r="H1325" s="51">
        <v>3883197.17</v>
      </c>
      <c r="I1325" s="54">
        <f t="shared" ref="I1325" si="341">SUM(F1325:H1327)</f>
        <v>3883197.17</v>
      </c>
    </row>
    <row r="1326" spans="1:9" ht="18" customHeight="1">
      <c r="A1326" s="46"/>
      <c r="B1326" s="49"/>
      <c r="C1326" s="28"/>
      <c r="D1326" s="5"/>
      <c r="E1326" s="29"/>
      <c r="F1326" s="52"/>
      <c r="G1326" s="52"/>
      <c r="H1326" s="52"/>
      <c r="I1326" s="55"/>
    </row>
    <row r="1327" spans="1:9">
      <c r="A1327" s="47"/>
      <c r="B1327" s="50"/>
      <c r="C1327" s="6"/>
      <c r="D1327" s="7"/>
      <c r="E1327" s="12"/>
      <c r="F1327" s="53"/>
      <c r="G1327" s="53"/>
      <c r="H1327" s="53"/>
      <c r="I1327" s="56"/>
    </row>
    <row r="1328" spans="1:9">
      <c r="A1328" s="45" t="s">
        <v>886</v>
      </c>
      <c r="B1328" s="48" t="s">
        <v>887</v>
      </c>
      <c r="C1328" s="3"/>
      <c r="D1328" s="4"/>
      <c r="E1328" s="11"/>
      <c r="F1328" s="51">
        <v>0</v>
      </c>
      <c r="G1328" s="51">
        <v>3240168.7598999999</v>
      </c>
      <c r="H1328" s="51">
        <v>394629.43</v>
      </c>
      <c r="I1328" s="54">
        <f t="shared" ref="I1328" si="342">SUM(F1328:H1330)</f>
        <v>3634798.1899000001</v>
      </c>
    </row>
    <row r="1329" spans="1:9" ht="18" customHeight="1">
      <c r="A1329" s="46"/>
      <c r="B1329" s="49"/>
      <c r="C1329" s="28"/>
      <c r="D1329" s="5"/>
      <c r="E1329" s="29"/>
      <c r="F1329" s="52"/>
      <c r="G1329" s="52"/>
      <c r="H1329" s="52"/>
      <c r="I1329" s="55"/>
    </row>
    <row r="1330" spans="1:9">
      <c r="A1330" s="47"/>
      <c r="B1330" s="50"/>
      <c r="C1330" s="6"/>
      <c r="D1330" s="7"/>
      <c r="E1330" s="12"/>
      <c r="F1330" s="53"/>
      <c r="G1330" s="53"/>
      <c r="H1330" s="53"/>
      <c r="I1330" s="56"/>
    </row>
    <row r="1331" spans="1:9">
      <c r="A1331" s="45" t="s">
        <v>888</v>
      </c>
      <c r="B1331" s="48" t="s">
        <v>889</v>
      </c>
      <c r="C1331" s="3"/>
      <c r="D1331" s="4"/>
      <c r="E1331" s="11"/>
      <c r="F1331" s="51">
        <v>0</v>
      </c>
      <c r="G1331" s="51">
        <v>2000000</v>
      </c>
      <c r="H1331" s="51">
        <v>0</v>
      </c>
      <c r="I1331" s="54">
        <f t="shared" ref="I1331" si="343">SUM(F1331:H1333)</f>
        <v>2000000</v>
      </c>
    </row>
    <row r="1332" spans="1:9" ht="18" customHeight="1">
      <c r="A1332" s="46"/>
      <c r="B1332" s="49"/>
      <c r="C1332" s="28"/>
      <c r="D1332" s="5"/>
      <c r="E1332" s="29"/>
      <c r="F1332" s="52"/>
      <c r="G1332" s="52"/>
      <c r="H1332" s="52"/>
      <c r="I1332" s="55"/>
    </row>
    <row r="1333" spans="1:9">
      <c r="A1333" s="47"/>
      <c r="B1333" s="50"/>
      <c r="C1333" s="6"/>
      <c r="D1333" s="7"/>
      <c r="E1333" s="12"/>
      <c r="F1333" s="53"/>
      <c r="G1333" s="53"/>
      <c r="H1333" s="53"/>
      <c r="I1333" s="56"/>
    </row>
    <row r="1334" spans="1:9">
      <c r="A1334" s="45" t="s">
        <v>890</v>
      </c>
      <c r="B1334" s="48" t="s">
        <v>891</v>
      </c>
      <c r="C1334" s="3"/>
      <c r="D1334" s="4"/>
      <c r="E1334" s="11"/>
      <c r="F1334" s="51">
        <v>330420.9901</v>
      </c>
      <c r="G1334" s="51">
        <v>3902160.76</v>
      </c>
      <c r="H1334" s="51">
        <v>0</v>
      </c>
      <c r="I1334" s="54">
        <f t="shared" ref="I1334" si="344">SUM(F1334:H1336)</f>
        <v>4232581.7500999998</v>
      </c>
    </row>
    <row r="1335" spans="1:9" ht="18" customHeight="1">
      <c r="A1335" s="46"/>
      <c r="B1335" s="49"/>
      <c r="C1335" s="28"/>
      <c r="D1335" s="5"/>
      <c r="E1335" s="29"/>
      <c r="F1335" s="52"/>
      <c r="G1335" s="52"/>
      <c r="H1335" s="52"/>
      <c r="I1335" s="55"/>
    </row>
    <row r="1336" spans="1:9">
      <c r="A1336" s="47"/>
      <c r="B1336" s="50"/>
      <c r="C1336" s="6"/>
      <c r="D1336" s="7"/>
      <c r="E1336" s="12"/>
      <c r="F1336" s="53"/>
      <c r="G1336" s="53"/>
      <c r="H1336" s="53"/>
      <c r="I1336" s="56"/>
    </row>
    <row r="1337" spans="1:9">
      <c r="A1337" s="45" t="s">
        <v>892</v>
      </c>
      <c r="B1337" s="48" t="s">
        <v>893</v>
      </c>
      <c r="C1337" s="3"/>
      <c r="D1337" s="4"/>
      <c r="E1337" s="11"/>
      <c r="F1337" s="51">
        <v>11010449.42</v>
      </c>
      <c r="G1337" s="51">
        <v>15329406.649900001</v>
      </c>
      <c r="H1337" s="51">
        <v>13924301.6099</v>
      </c>
      <c r="I1337" s="54">
        <f t="shared" ref="I1337" si="345">SUM(F1337:H1339)</f>
        <v>40264157.679799996</v>
      </c>
    </row>
    <row r="1338" spans="1:9" ht="18" customHeight="1">
      <c r="A1338" s="46"/>
      <c r="B1338" s="49"/>
      <c r="C1338" s="28"/>
      <c r="D1338" s="5"/>
      <c r="E1338" s="29"/>
      <c r="F1338" s="52"/>
      <c r="G1338" s="52"/>
      <c r="H1338" s="52"/>
      <c r="I1338" s="55"/>
    </row>
    <row r="1339" spans="1:9">
      <c r="A1339" s="47"/>
      <c r="B1339" s="50"/>
      <c r="C1339" s="6"/>
      <c r="D1339" s="7"/>
      <c r="E1339" s="12"/>
      <c r="F1339" s="53"/>
      <c r="G1339" s="53"/>
      <c r="H1339" s="53"/>
      <c r="I1339" s="56"/>
    </row>
    <row r="1340" spans="1:9">
      <c r="A1340" s="45" t="s">
        <v>894</v>
      </c>
      <c r="B1340" s="48" t="s">
        <v>895</v>
      </c>
      <c r="C1340" s="3"/>
      <c r="D1340" s="4"/>
      <c r="E1340" s="11"/>
      <c r="F1340" s="51">
        <v>200000</v>
      </c>
      <c r="G1340" s="51">
        <v>0</v>
      </c>
      <c r="H1340" s="51">
        <v>0</v>
      </c>
      <c r="I1340" s="54">
        <f t="shared" ref="I1340" si="346">SUM(F1340:H1342)</f>
        <v>200000</v>
      </c>
    </row>
    <row r="1341" spans="1:9" ht="18" customHeight="1">
      <c r="A1341" s="46"/>
      <c r="B1341" s="49"/>
      <c r="C1341" s="28"/>
      <c r="D1341" s="5"/>
      <c r="E1341" s="29"/>
      <c r="F1341" s="52"/>
      <c r="G1341" s="52"/>
      <c r="H1341" s="52"/>
      <c r="I1341" s="55"/>
    </row>
    <row r="1342" spans="1:9">
      <c r="A1342" s="47"/>
      <c r="B1342" s="50"/>
      <c r="C1342" s="6"/>
      <c r="D1342" s="7"/>
      <c r="E1342" s="12"/>
      <c r="F1342" s="53"/>
      <c r="G1342" s="53"/>
      <c r="H1342" s="53"/>
      <c r="I1342" s="56"/>
    </row>
    <row r="1343" spans="1:9">
      <c r="A1343" s="45" t="s">
        <v>896</v>
      </c>
      <c r="B1343" s="48" t="s">
        <v>897</v>
      </c>
      <c r="C1343" s="3"/>
      <c r="D1343" s="4"/>
      <c r="E1343" s="11"/>
      <c r="F1343" s="51">
        <v>1600000</v>
      </c>
      <c r="G1343" s="51">
        <v>1400000</v>
      </c>
      <c r="H1343" s="51">
        <v>0</v>
      </c>
      <c r="I1343" s="54">
        <f t="shared" ref="I1343" si="347">SUM(F1343:H1345)</f>
        <v>3000000</v>
      </c>
    </row>
    <row r="1344" spans="1:9" ht="18" customHeight="1">
      <c r="A1344" s="46"/>
      <c r="B1344" s="49"/>
      <c r="C1344" s="28"/>
      <c r="D1344" s="5"/>
      <c r="E1344" s="29"/>
      <c r="F1344" s="52"/>
      <c r="G1344" s="52"/>
      <c r="H1344" s="52"/>
      <c r="I1344" s="55"/>
    </row>
    <row r="1345" spans="1:9">
      <c r="A1345" s="47"/>
      <c r="B1345" s="50"/>
      <c r="C1345" s="6"/>
      <c r="D1345" s="7"/>
      <c r="E1345" s="12"/>
      <c r="F1345" s="53"/>
      <c r="G1345" s="53"/>
      <c r="H1345" s="53"/>
      <c r="I1345" s="56"/>
    </row>
    <row r="1346" spans="1:9">
      <c r="A1346" s="45" t="s">
        <v>898</v>
      </c>
      <c r="B1346" s="48" t="s">
        <v>899</v>
      </c>
      <c r="C1346" s="3"/>
      <c r="D1346" s="4"/>
      <c r="E1346" s="11"/>
      <c r="F1346" s="51">
        <v>0</v>
      </c>
      <c r="G1346" s="51">
        <v>11706.53</v>
      </c>
      <c r="H1346" s="51">
        <v>506352.57</v>
      </c>
      <c r="I1346" s="54">
        <f t="shared" ref="I1346" si="348">SUM(F1346:H1348)</f>
        <v>518059.10000000003</v>
      </c>
    </row>
    <row r="1347" spans="1:9" ht="18" customHeight="1">
      <c r="A1347" s="46"/>
      <c r="B1347" s="49"/>
      <c r="C1347" s="28"/>
      <c r="D1347" s="5"/>
      <c r="E1347" s="29"/>
      <c r="F1347" s="52"/>
      <c r="G1347" s="52"/>
      <c r="H1347" s="52"/>
      <c r="I1347" s="55"/>
    </row>
    <row r="1348" spans="1:9">
      <c r="A1348" s="47"/>
      <c r="B1348" s="50"/>
      <c r="C1348" s="6"/>
      <c r="D1348" s="7"/>
      <c r="E1348" s="12"/>
      <c r="F1348" s="53"/>
      <c r="G1348" s="53"/>
      <c r="H1348" s="53"/>
      <c r="I1348" s="56"/>
    </row>
    <row r="1349" spans="1:9">
      <c r="A1349" s="45" t="s">
        <v>900</v>
      </c>
      <c r="B1349" s="48" t="s">
        <v>901</v>
      </c>
      <c r="C1349" s="3"/>
      <c r="D1349" s="4"/>
      <c r="E1349" s="11"/>
      <c r="F1349" s="51">
        <v>510638.97</v>
      </c>
      <c r="G1349" s="51">
        <v>1682787.95</v>
      </c>
      <c r="H1349" s="51">
        <v>0</v>
      </c>
      <c r="I1349" s="54">
        <f t="shared" ref="I1349" si="349">SUM(F1349:H1351)</f>
        <v>2193426.92</v>
      </c>
    </row>
    <row r="1350" spans="1:9" ht="18" customHeight="1">
      <c r="A1350" s="46"/>
      <c r="B1350" s="49"/>
      <c r="C1350" s="28"/>
      <c r="D1350" s="5"/>
      <c r="E1350" s="29"/>
      <c r="F1350" s="52"/>
      <c r="G1350" s="52"/>
      <c r="H1350" s="52"/>
      <c r="I1350" s="55"/>
    </row>
    <row r="1351" spans="1:9">
      <c r="A1351" s="47"/>
      <c r="B1351" s="50"/>
      <c r="C1351" s="6"/>
      <c r="D1351" s="7"/>
      <c r="E1351" s="12"/>
      <c r="F1351" s="53"/>
      <c r="G1351" s="53"/>
      <c r="H1351" s="53"/>
      <c r="I1351" s="56"/>
    </row>
    <row r="1352" spans="1:9">
      <c r="A1352" s="45" t="s">
        <v>902</v>
      </c>
      <c r="B1352" s="48" t="s">
        <v>903</v>
      </c>
      <c r="C1352" s="3"/>
      <c r="D1352" s="4"/>
      <c r="E1352" s="11"/>
      <c r="F1352" s="51">
        <v>74081.439899999998</v>
      </c>
      <c r="G1352" s="51">
        <v>551222.92000000004</v>
      </c>
      <c r="H1352" s="51">
        <v>0</v>
      </c>
      <c r="I1352" s="54">
        <f t="shared" ref="I1352" si="350">SUM(F1352:H1354)</f>
        <v>625304.35990000004</v>
      </c>
    </row>
    <row r="1353" spans="1:9" ht="18" customHeight="1">
      <c r="A1353" s="46"/>
      <c r="B1353" s="49"/>
      <c r="C1353" s="28"/>
      <c r="D1353" s="5"/>
      <c r="E1353" s="29"/>
      <c r="F1353" s="52"/>
      <c r="G1353" s="52"/>
      <c r="H1353" s="52"/>
      <c r="I1353" s="55"/>
    </row>
    <row r="1354" spans="1:9">
      <c r="A1354" s="47"/>
      <c r="B1354" s="50"/>
      <c r="C1354" s="6"/>
      <c r="D1354" s="7"/>
      <c r="E1354" s="12"/>
      <c r="F1354" s="53"/>
      <c r="G1354" s="53"/>
      <c r="H1354" s="53"/>
      <c r="I1354" s="56"/>
    </row>
    <row r="1355" spans="1:9">
      <c r="A1355" s="45" t="s">
        <v>904</v>
      </c>
      <c r="B1355" s="48" t="s">
        <v>905</v>
      </c>
      <c r="C1355" s="3"/>
      <c r="D1355" s="4"/>
      <c r="E1355" s="11"/>
      <c r="F1355" s="51">
        <v>0</v>
      </c>
      <c r="G1355" s="51">
        <v>1301206.8799999999</v>
      </c>
      <c r="H1355" s="51">
        <v>8899325.3199000005</v>
      </c>
      <c r="I1355" s="54">
        <f t="shared" ref="I1355" si="351">SUM(F1355:H1357)</f>
        <v>10200532.199900001</v>
      </c>
    </row>
    <row r="1356" spans="1:9" ht="18" customHeight="1">
      <c r="A1356" s="46"/>
      <c r="B1356" s="49"/>
      <c r="C1356" s="28"/>
      <c r="D1356" s="5"/>
      <c r="E1356" s="29"/>
      <c r="F1356" s="52"/>
      <c r="G1356" s="52"/>
      <c r="H1356" s="52"/>
      <c r="I1356" s="55"/>
    </row>
    <row r="1357" spans="1:9">
      <c r="A1357" s="47"/>
      <c r="B1357" s="50"/>
      <c r="C1357" s="6"/>
      <c r="D1357" s="7"/>
      <c r="E1357" s="12"/>
      <c r="F1357" s="53"/>
      <c r="G1357" s="53"/>
      <c r="H1357" s="53"/>
      <c r="I1357" s="56"/>
    </row>
    <row r="1358" spans="1:9">
      <c r="A1358" s="45" t="s">
        <v>906</v>
      </c>
      <c r="B1358" s="48" t="s">
        <v>907</v>
      </c>
      <c r="C1358" s="3"/>
      <c r="D1358" s="4"/>
      <c r="E1358" s="11"/>
      <c r="F1358" s="51">
        <v>0</v>
      </c>
      <c r="G1358" s="51">
        <v>476777.93</v>
      </c>
      <c r="H1358" s="51">
        <v>2484211.19</v>
      </c>
      <c r="I1358" s="54">
        <f t="shared" ref="I1358" si="352">SUM(F1358:H1360)</f>
        <v>2960989.12</v>
      </c>
    </row>
    <row r="1359" spans="1:9" ht="18" customHeight="1">
      <c r="A1359" s="46"/>
      <c r="B1359" s="49"/>
      <c r="C1359" s="28"/>
      <c r="D1359" s="5"/>
      <c r="E1359" s="29"/>
      <c r="F1359" s="52"/>
      <c r="G1359" s="52"/>
      <c r="H1359" s="52"/>
      <c r="I1359" s="55"/>
    </row>
    <row r="1360" spans="1:9">
      <c r="A1360" s="47"/>
      <c r="B1360" s="50"/>
      <c r="C1360" s="6"/>
      <c r="D1360" s="7"/>
      <c r="E1360" s="12"/>
      <c r="F1360" s="53"/>
      <c r="G1360" s="53"/>
      <c r="H1360" s="53"/>
      <c r="I1360" s="56"/>
    </row>
    <row r="1361" spans="1:9">
      <c r="A1361" s="45" t="s">
        <v>908</v>
      </c>
      <c r="B1361" s="48" t="s">
        <v>909</v>
      </c>
      <c r="C1361" s="3"/>
      <c r="D1361" s="4"/>
      <c r="E1361" s="11"/>
      <c r="F1361" s="51">
        <v>0</v>
      </c>
      <c r="G1361" s="51">
        <v>0</v>
      </c>
      <c r="H1361" s="51">
        <v>535919.25</v>
      </c>
      <c r="I1361" s="54">
        <f t="shared" ref="I1361" si="353">SUM(F1361:H1363)</f>
        <v>535919.25</v>
      </c>
    </row>
    <row r="1362" spans="1:9" ht="18" customHeight="1">
      <c r="A1362" s="46"/>
      <c r="B1362" s="49"/>
      <c r="C1362" s="28"/>
      <c r="D1362" s="5"/>
      <c r="E1362" s="29"/>
      <c r="F1362" s="52"/>
      <c r="G1362" s="52"/>
      <c r="H1362" s="52"/>
      <c r="I1362" s="55"/>
    </row>
    <row r="1363" spans="1:9">
      <c r="A1363" s="47"/>
      <c r="B1363" s="50"/>
      <c r="C1363" s="6"/>
      <c r="D1363" s="7"/>
      <c r="E1363" s="12"/>
      <c r="F1363" s="53"/>
      <c r="G1363" s="53"/>
      <c r="H1363" s="53"/>
      <c r="I1363" s="56"/>
    </row>
    <row r="1364" spans="1:9">
      <c r="A1364" s="45" t="s">
        <v>910</v>
      </c>
      <c r="B1364" s="48" t="s">
        <v>911</v>
      </c>
      <c r="C1364" s="3"/>
      <c r="D1364" s="4"/>
      <c r="E1364" s="11"/>
      <c r="F1364" s="51">
        <v>3022645.33</v>
      </c>
      <c r="G1364" s="51">
        <v>0</v>
      </c>
      <c r="H1364" s="51">
        <v>0</v>
      </c>
      <c r="I1364" s="54">
        <f t="shared" ref="I1364" si="354">SUM(F1364:H1366)</f>
        <v>3022645.33</v>
      </c>
    </row>
    <row r="1365" spans="1:9" ht="18" customHeight="1">
      <c r="A1365" s="46"/>
      <c r="B1365" s="49"/>
      <c r="C1365" s="28"/>
      <c r="D1365" s="5"/>
      <c r="E1365" s="29"/>
      <c r="F1365" s="52"/>
      <c r="G1365" s="52"/>
      <c r="H1365" s="52"/>
      <c r="I1365" s="55"/>
    </row>
    <row r="1366" spans="1:9">
      <c r="A1366" s="47"/>
      <c r="B1366" s="50"/>
      <c r="C1366" s="6"/>
      <c r="D1366" s="7"/>
      <c r="E1366" s="12"/>
      <c r="F1366" s="53"/>
      <c r="G1366" s="53"/>
      <c r="H1366" s="53"/>
      <c r="I1366" s="56"/>
    </row>
    <row r="1367" spans="1:9">
      <c r="A1367" s="45" t="s">
        <v>912</v>
      </c>
      <c r="B1367" s="48" t="s">
        <v>913</v>
      </c>
      <c r="C1367" s="3"/>
      <c r="D1367" s="4"/>
      <c r="E1367" s="11"/>
      <c r="F1367" s="51">
        <v>4000000</v>
      </c>
      <c r="G1367" s="51">
        <v>0</v>
      </c>
      <c r="H1367" s="51">
        <v>0</v>
      </c>
      <c r="I1367" s="54">
        <f t="shared" ref="I1367" si="355">SUM(F1367:H1369)</f>
        <v>4000000</v>
      </c>
    </row>
    <row r="1368" spans="1:9" ht="18" customHeight="1">
      <c r="A1368" s="46"/>
      <c r="B1368" s="49"/>
      <c r="C1368" s="28"/>
      <c r="D1368" s="5"/>
      <c r="E1368" s="29"/>
      <c r="F1368" s="52"/>
      <c r="G1368" s="52"/>
      <c r="H1368" s="52"/>
      <c r="I1368" s="55"/>
    </row>
    <row r="1369" spans="1:9">
      <c r="A1369" s="47"/>
      <c r="B1369" s="50"/>
      <c r="C1369" s="6"/>
      <c r="D1369" s="7"/>
      <c r="E1369" s="12"/>
      <c r="F1369" s="53"/>
      <c r="G1369" s="53"/>
      <c r="H1369" s="53"/>
      <c r="I1369" s="56"/>
    </row>
    <row r="1370" spans="1:9">
      <c r="A1370" s="45" t="s">
        <v>914</v>
      </c>
      <c r="B1370" s="48" t="s">
        <v>915</v>
      </c>
      <c r="C1370" s="3"/>
      <c r="D1370" s="4"/>
      <c r="E1370" s="11"/>
      <c r="F1370" s="51">
        <v>1020298.46</v>
      </c>
      <c r="G1370" s="51">
        <v>4979701.54</v>
      </c>
      <c r="H1370" s="51">
        <v>0</v>
      </c>
      <c r="I1370" s="54">
        <f t="shared" ref="I1370" si="356">SUM(F1370:H1372)</f>
        <v>6000000</v>
      </c>
    </row>
    <row r="1371" spans="1:9" ht="18" customHeight="1">
      <c r="A1371" s="46"/>
      <c r="B1371" s="49"/>
      <c r="C1371" s="28"/>
      <c r="D1371" s="5"/>
      <c r="E1371" s="29"/>
      <c r="F1371" s="52"/>
      <c r="G1371" s="52"/>
      <c r="H1371" s="52"/>
      <c r="I1371" s="55"/>
    </row>
    <row r="1372" spans="1:9">
      <c r="A1372" s="47"/>
      <c r="B1372" s="50"/>
      <c r="C1372" s="6"/>
      <c r="D1372" s="7"/>
      <c r="E1372" s="12"/>
      <c r="F1372" s="53"/>
      <c r="G1372" s="53"/>
      <c r="H1372" s="53"/>
      <c r="I1372" s="56"/>
    </row>
    <row r="1373" spans="1:9">
      <c r="A1373" s="45" t="s">
        <v>916</v>
      </c>
      <c r="B1373" s="48" t="s">
        <v>917</v>
      </c>
      <c r="C1373" s="3"/>
      <c r="D1373" s="4"/>
      <c r="E1373" s="11"/>
      <c r="F1373" s="51">
        <v>4917889.0199999996</v>
      </c>
      <c r="G1373" s="51">
        <v>0</v>
      </c>
      <c r="H1373" s="51">
        <v>0</v>
      </c>
      <c r="I1373" s="54">
        <f t="shared" ref="I1373" si="357">SUM(F1373:H1375)</f>
        <v>4917889.0199999996</v>
      </c>
    </row>
    <row r="1374" spans="1:9" ht="18" customHeight="1">
      <c r="A1374" s="46"/>
      <c r="B1374" s="49"/>
      <c r="C1374" s="28"/>
      <c r="D1374" s="5"/>
      <c r="E1374" s="29"/>
      <c r="F1374" s="52"/>
      <c r="G1374" s="52"/>
      <c r="H1374" s="52"/>
      <c r="I1374" s="55"/>
    </row>
    <row r="1375" spans="1:9">
      <c r="A1375" s="47"/>
      <c r="B1375" s="50"/>
      <c r="C1375" s="6"/>
      <c r="D1375" s="7"/>
      <c r="E1375" s="12"/>
      <c r="F1375" s="53"/>
      <c r="G1375" s="53"/>
      <c r="H1375" s="53"/>
      <c r="I1375" s="56"/>
    </row>
    <row r="1376" spans="1:9">
      <c r="A1376" s="45" t="s">
        <v>918</v>
      </c>
      <c r="B1376" s="48" t="s">
        <v>919</v>
      </c>
      <c r="C1376" s="3"/>
      <c r="D1376" s="4"/>
      <c r="E1376" s="11"/>
      <c r="F1376" s="51">
        <v>9000000</v>
      </c>
      <c r="G1376" s="51">
        <v>0</v>
      </c>
      <c r="H1376" s="51">
        <v>0</v>
      </c>
      <c r="I1376" s="54">
        <f t="shared" ref="I1376" si="358">SUM(F1376:H1378)</f>
        <v>9000000</v>
      </c>
    </row>
    <row r="1377" spans="1:9" ht="18" customHeight="1">
      <c r="A1377" s="46"/>
      <c r="B1377" s="49"/>
      <c r="C1377" s="28"/>
      <c r="D1377" s="5"/>
      <c r="E1377" s="29"/>
      <c r="F1377" s="52"/>
      <c r="G1377" s="52"/>
      <c r="H1377" s="52"/>
      <c r="I1377" s="55"/>
    </row>
    <row r="1378" spans="1:9">
      <c r="A1378" s="47"/>
      <c r="B1378" s="50"/>
      <c r="C1378" s="6"/>
      <c r="D1378" s="7"/>
      <c r="E1378" s="12"/>
      <c r="F1378" s="53"/>
      <c r="G1378" s="53"/>
      <c r="H1378" s="53"/>
      <c r="I1378" s="56"/>
    </row>
    <row r="1379" spans="1:9">
      <c r="A1379" s="45" t="s">
        <v>920</v>
      </c>
      <c r="B1379" s="48" t="s">
        <v>921</v>
      </c>
      <c r="C1379" s="3"/>
      <c r="D1379" s="4"/>
      <c r="E1379" s="11"/>
      <c r="F1379" s="51">
        <v>0</v>
      </c>
      <c r="G1379" s="51">
        <v>0</v>
      </c>
      <c r="H1379" s="51">
        <v>10000000</v>
      </c>
      <c r="I1379" s="54">
        <f t="shared" ref="I1379" si="359">SUM(F1379:H1381)</f>
        <v>10000000</v>
      </c>
    </row>
    <row r="1380" spans="1:9" ht="18" customHeight="1">
      <c r="A1380" s="46"/>
      <c r="B1380" s="49"/>
      <c r="C1380" s="28"/>
      <c r="D1380" s="5"/>
      <c r="E1380" s="29"/>
      <c r="F1380" s="52"/>
      <c r="G1380" s="52"/>
      <c r="H1380" s="52"/>
      <c r="I1380" s="55"/>
    </row>
    <row r="1381" spans="1:9">
      <c r="A1381" s="47"/>
      <c r="B1381" s="50"/>
      <c r="C1381" s="6"/>
      <c r="D1381" s="7"/>
      <c r="E1381" s="12"/>
      <c r="F1381" s="53"/>
      <c r="G1381" s="53"/>
      <c r="H1381" s="53"/>
      <c r="I1381" s="56"/>
    </row>
    <row r="1382" spans="1:9">
      <c r="A1382" s="45" t="s">
        <v>922</v>
      </c>
      <c r="B1382" s="48" t="s">
        <v>923</v>
      </c>
      <c r="C1382" s="3"/>
      <c r="D1382" s="4"/>
      <c r="E1382" s="11"/>
      <c r="F1382" s="51">
        <v>4440000</v>
      </c>
      <c r="G1382" s="51">
        <v>0</v>
      </c>
      <c r="H1382" s="51">
        <v>0</v>
      </c>
      <c r="I1382" s="54">
        <f t="shared" ref="I1382" si="360">SUM(F1382:H1384)</f>
        <v>4440000</v>
      </c>
    </row>
    <row r="1383" spans="1:9" ht="18" customHeight="1">
      <c r="A1383" s="46"/>
      <c r="B1383" s="49"/>
      <c r="C1383" s="28"/>
      <c r="D1383" s="5"/>
      <c r="E1383" s="29"/>
      <c r="F1383" s="52"/>
      <c r="G1383" s="52"/>
      <c r="H1383" s="52"/>
      <c r="I1383" s="55"/>
    </row>
    <row r="1384" spans="1:9">
      <c r="A1384" s="47"/>
      <c r="B1384" s="50"/>
      <c r="C1384" s="6"/>
      <c r="D1384" s="7"/>
      <c r="E1384" s="12"/>
      <c r="F1384" s="53"/>
      <c r="G1384" s="53"/>
      <c r="H1384" s="53"/>
      <c r="I1384" s="56"/>
    </row>
    <row r="1385" spans="1:9">
      <c r="A1385" s="45" t="s">
        <v>924</v>
      </c>
      <c r="B1385" s="48" t="s">
        <v>925</v>
      </c>
      <c r="C1385" s="3"/>
      <c r="D1385" s="4"/>
      <c r="E1385" s="11"/>
      <c r="F1385" s="51">
        <v>0</v>
      </c>
      <c r="G1385" s="51">
        <v>0</v>
      </c>
      <c r="H1385" s="51">
        <v>1200000</v>
      </c>
      <c r="I1385" s="54">
        <f t="shared" ref="I1385" si="361">SUM(F1385:H1387)</f>
        <v>1200000</v>
      </c>
    </row>
    <row r="1386" spans="1:9" ht="18" customHeight="1">
      <c r="A1386" s="46"/>
      <c r="B1386" s="49"/>
      <c r="C1386" s="28"/>
      <c r="D1386" s="5"/>
      <c r="E1386" s="29"/>
      <c r="F1386" s="52"/>
      <c r="G1386" s="52"/>
      <c r="H1386" s="52"/>
      <c r="I1386" s="55"/>
    </row>
    <row r="1387" spans="1:9">
      <c r="A1387" s="47"/>
      <c r="B1387" s="50"/>
      <c r="C1387" s="6"/>
      <c r="D1387" s="7"/>
      <c r="E1387" s="12"/>
      <c r="F1387" s="53"/>
      <c r="G1387" s="53"/>
      <c r="H1387" s="53"/>
      <c r="I1387" s="56"/>
    </row>
    <row r="1388" spans="1:9">
      <c r="A1388" s="45" t="s">
        <v>926</v>
      </c>
      <c r="B1388" s="48" t="s">
        <v>927</v>
      </c>
      <c r="C1388" s="3"/>
      <c r="D1388" s="4"/>
      <c r="E1388" s="11"/>
      <c r="F1388" s="51">
        <v>0</v>
      </c>
      <c r="G1388" s="51">
        <v>0</v>
      </c>
      <c r="H1388" s="51">
        <v>3000000</v>
      </c>
      <c r="I1388" s="54">
        <f t="shared" ref="I1388" si="362">SUM(F1388:H1390)</f>
        <v>3000000</v>
      </c>
    </row>
    <row r="1389" spans="1:9" ht="18" customHeight="1">
      <c r="A1389" s="46"/>
      <c r="B1389" s="49"/>
      <c r="C1389" s="28"/>
      <c r="D1389" s="5"/>
      <c r="E1389" s="29"/>
      <c r="F1389" s="52"/>
      <c r="G1389" s="52"/>
      <c r="H1389" s="52"/>
      <c r="I1389" s="55"/>
    </row>
    <row r="1390" spans="1:9">
      <c r="A1390" s="47"/>
      <c r="B1390" s="50"/>
      <c r="C1390" s="6"/>
      <c r="D1390" s="7"/>
      <c r="E1390" s="12"/>
      <c r="F1390" s="53"/>
      <c r="G1390" s="53"/>
      <c r="H1390" s="53"/>
      <c r="I1390" s="56"/>
    </row>
    <row r="1391" spans="1:9">
      <c r="A1391" s="45" t="s">
        <v>928</v>
      </c>
      <c r="B1391" s="48" t="s">
        <v>929</v>
      </c>
      <c r="C1391" s="3"/>
      <c r="D1391" s="4"/>
      <c r="E1391" s="11"/>
      <c r="F1391" s="51">
        <v>0</v>
      </c>
      <c r="G1391" s="51">
        <v>0</v>
      </c>
      <c r="H1391" s="51">
        <v>6000000</v>
      </c>
      <c r="I1391" s="54">
        <f t="shared" ref="I1391" si="363">SUM(F1391:H1393)</f>
        <v>6000000</v>
      </c>
    </row>
    <row r="1392" spans="1:9" ht="18" customHeight="1">
      <c r="A1392" s="46"/>
      <c r="B1392" s="49"/>
      <c r="C1392" s="28"/>
      <c r="D1392" s="5"/>
      <c r="E1392" s="29"/>
      <c r="F1392" s="52"/>
      <c r="G1392" s="52"/>
      <c r="H1392" s="52"/>
      <c r="I1392" s="55"/>
    </row>
    <row r="1393" spans="1:9">
      <c r="A1393" s="47"/>
      <c r="B1393" s="50"/>
      <c r="C1393" s="6"/>
      <c r="D1393" s="7"/>
      <c r="E1393" s="12"/>
      <c r="F1393" s="53"/>
      <c r="G1393" s="53"/>
      <c r="H1393" s="53"/>
      <c r="I1393" s="56"/>
    </row>
    <row r="1394" spans="1:9">
      <c r="A1394" s="45" t="s">
        <v>930</v>
      </c>
      <c r="B1394" s="48" t="s">
        <v>931</v>
      </c>
      <c r="C1394" s="3"/>
      <c r="D1394" s="4"/>
      <c r="E1394" s="11"/>
      <c r="F1394" s="51">
        <v>6871680</v>
      </c>
      <c r="G1394" s="51">
        <v>0</v>
      </c>
      <c r="H1394" s="51">
        <v>0</v>
      </c>
      <c r="I1394" s="54">
        <f t="shared" ref="I1394" si="364">SUM(F1394:H1396)</f>
        <v>6871680</v>
      </c>
    </row>
    <row r="1395" spans="1:9" ht="18" customHeight="1">
      <c r="A1395" s="46"/>
      <c r="B1395" s="49"/>
      <c r="C1395" s="28"/>
      <c r="D1395" s="5"/>
      <c r="E1395" s="29"/>
      <c r="F1395" s="52"/>
      <c r="G1395" s="52"/>
      <c r="H1395" s="52"/>
      <c r="I1395" s="55"/>
    </row>
    <row r="1396" spans="1:9">
      <c r="A1396" s="47"/>
      <c r="B1396" s="50"/>
      <c r="C1396" s="6"/>
      <c r="D1396" s="7"/>
      <c r="E1396" s="12"/>
      <c r="F1396" s="53"/>
      <c r="G1396" s="53"/>
      <c r="H1396" s="53"/>
      <c r="I1396" s="56"/>
    </row>
    <row r="1397" spans="1:9">
      <c r="A1397" s="45" t="s">
        <v>932</v>
      </c>
      <c r="B1397" s="48" t="s">
        <v>933</v>
      </c>
      <c r="C1397" s="3"/>
      <c r="D1397" s="4"/>
      <c r="E1397" s="11"/>
      <c r="F1397" s="51">
        <v>0</v>
      </c>
      <c r="G1397" s="51">
        <v>0</v>
      </c>
      <c r="H1397" s="51">
        <v>1200000</v>
      </c>
      <c r="I1397" s="54">
        <f t="shared" ref="I1397" si="365">SUM(F1397:H1399)</f>
        <v>1200000</v>
      </c>
    </row>
    <row r="1398" spans="1:9" ht="18" customHeight="1">
      <c r="A1398" s="46"/>
      <c r="B1398" s="49"/>
      <c r="C1398" s="28"/>
      <c r="D1398" s="5"/>
      <c r="E1398" s="29"/>
      <c r="F1398" s="52"/>
      <c r="G1398" s="52"/>
      <c r="H1398" s="52"/>
      <c r="I1398" s="55"/>
    </row>
    <row r="1399" spans="1:9">
      <c r="A1399" s="47"/>
      <c r="B1399" s="50"/>
      <c r="C1399" s="6"/>
      <c r="D1399" s="7"/>
      <c r="E1399" s="12"/>
      <c r="F1399" s="53"/>
      <c r="G1399" s="53"/>
      <c r="H1399" s="53"/>
      <c r="I1399" s="56"/>
    </row>
    <row r="1400" spans="1:9">
      <c r="A1400" s="45" t="s">
        <v>934</v>
      </c>
      <c r="B1400" s="48" t="s">
        <v>935</v>
      </c>
      <c r="C1400" s="3"/>
      <c r="D1400" s="4"/>
      <c r="E1400" s="11"/>
      <c r="F1400" s="51">
        <v>0</v>
      </c>
      <c r="G1400" s="51">
        <v>0</v>
      </c>
      <c r="H1400" s="51">
        <v>1200000</v>
      </c>
      <c r="I1400" s="54">
        <f t="shared" ref="I1400" si="366">SUM(F1400:H1402)</f>
        <v>1200000</v>
      </c>
    </row>
    <row r="1401" spans="1:9" ht="18" customHeight="1">
      <c r="A1401" s="46"/>
      <c r="B1401" s="49"/>
      <c r="C1401" s="28"/>
      <c r="D1401" s="5"/>
      <c r="E1401" s="29"/>
      <c r="F1401" s="52"/>
      <c r="G1401" s="52"/>
      <c r="H1401" s="52"/>
      <c r="I1401" s="55"/>
    </row>
    <row r="1402" spans="1:9">
      <c r="A1402" s="47"/>
      <c r="B1402" s="50"/>
      <c r="C1402" s="6"/>
      <c r="D1402" s="7"/>
      <c r="E1402" s="12"/>
      <c r="F1402" s="53"/>
      <c r="G1402" s="53"/>
      <c r="H1402" s="53"/>
      <c r="I1402" s="56"/>
    </row>
    <row r="1403" spans="1:9">
      <c r="A1403" s="45" t="s">
        <v>936</v>
      </c>
      <c r="B1403" s="48" t="s">
        <v>937</v>
      </c>
      <c r="C1403" s="3"/>
      <c r="D1403" s="4"/>
      <c r="E1403" s="11"/>
      <c r="F1403" s="51">
        <v>0</v>
      </c>
      <c r="G1403" s="51">
        <v>0</v>
      </c>
      <c r="H1403" s="51">
        <v>5000000</v>
      </c>
      <c r="I1403" s="54">
        <f t="shared" ref="I1403" si="367">SUM(F1403:H1405)</f>
        <v>5000000</v>
      </c>
    </row>
    <row r="1404" spans="1:9" ht="18" customHeight="1">
      <c r="A1404" s="46"/>
      <c r="B1404" s="49"/>
      <c r="C1404" s="28"/>
      <c r="D1404" s="5"/>
      <c r="E1404" s="29"/>
      <c r="F1404" s="52"/>
      <c r="G1404" s="52"/>
      <c r="H1404" s="52"/>
      <c r="I1404" s="55"/>
    </row>
    <row r="1405" spans="1:9">
      <c r="A1405" s="47"/>
      <c r="B1405" s="50"/>
      <c r="C1405" s="6"/>
      <c r="D1405" s="7"/>
      <c r="E1405" s="12"/>
      <c r="F1405" s="53"/>
      <c r="G1405" s="53"/>
      <c r="H1405" s="53"/>
      <c r="I1405" s="56"/>
    </row>
    <row r="1406" spans="1:9">
      <c r="A1406" s="45" t="s">
        <v>938</v>
      </c>
      <c r="B1406" s="48" t="s">
        <v>939</v>
      </c>
      <c r="C1406" s="3"/>
      <c r="D1406" s="4"/>
      <c r="E1406" s="11"/>
      <c r="F1406" s="51">
        <v>1200000</v>
      </c>
      <c r="G1406" s="51">
        <v>0</v>
      </c>
      <c r="H1406" s="51">
        <v>0</v>
      </c>
      <c r="I1406" s="54">
        <f t="shared" ref="I1406" si="368">SUM(F1406:H1408)</f>
        <v>1200000</v>
      </c>
    </row>
    <row r="1407" spans="1:9" ht="18" customHeight="1">
      <c r="A1407" s="46"/>
      <c r="B1407" s="49"/>
      <c r="C1407" s="28"/>
      <c r="D1407" s="5"/>
      <c r="E1407" s="29"/>
      <c r="F1407" s="52"/>
      <c r="G1407" s="52"/>
      <c r="H1407" s="52"/>
      <c r="I1407" s="55"/>
    </row>
    <row r="1408" spans="1:9">
      <c r="A1408" s="47"/>
      <c r="B1408" s="50"/>
      <c r="C1408" s="6"/>
      <c r="D1408" s="7"/>
      <c r="E1408" s="12"/>
      <c r="F1408" s="53"/>
      <c r="G1408" s="53"/>
      <c r="H1408" s="53"/>
      <c r="I1408" s="56"/>
    </row>
    <row r="1409" spans="1:9">
      <c r="A1409" s="45" t="s">
        <v>940</v>
      </c>
      <c r="B1409" s="48" t="s">
        <v>941</v>
      </c>
      <c r="C1409" s="3"/>
      <c r="D1409" s="4"/>
      <c r="E1409" s="11"/>
      <c r="F1409" s="51">
        <v>206244.2</v>
      </c>
      <c r="G1409" s="51">
        <v>222146</v>
      </c>
      <c r="H1409" s="51">
        <v>235675</v>
      </c>
      <c r="I1409" s="54">
        <f t="shared" ref="I1409" si="369">SUM(F1409:H1411)</f>
        <v>664065.19999999995</v>
      </c>
    </row>
    <row r="1410" spans="1:9" ht="18" customHeight="1">
      <c r="A1410" s="46"/>
      <c r="B1410" s="49"/>
      <c r="C1410" s="28"/>
      <c r="D1410" s="5"/>
      <c r="E1410" s="29"/>
      <c r="F1410" s="52"/>
      <c r="G1410" s="52"/>
      <c r="H1410" s="52"/>
      <c r="I1410" s="55"/>
    </row>
    <row r="1411" spans="1:9">
      <c r="A1411" s="47"/>
      <c r="B1411" s="50"/>
      <c r="C1411" s="6"/>
      <c r="D1411" s="7"/>
      <c r="E1411" s="12"/>
      <c r="F1411" s="53"/>
      <c r="G1411" s="53"/>
      <c r="H1411" s="53"/>
      <c r="I1411" s="56"/>
    </row>
    <row r="1412" spans="1:9">
      <c r="A1412" s="45" t="s">
        <v>942</v>
      </c>
      <c r="B1412" s="48" t="s">
        <v>943</v>
      </c>
      <c r="C1412" s="3"/>
      <c r="D1412" s="4"/>
      <c r="E1412" s="11"/>
      <c r="F1412" s="51">
        <v>38432810.649899997</v>
      </c>
      <c r="G1412" s="51">
        <v>196352401.3899</v>
      </c>
      <c r="H1412" s="51">
        <v>839262</v>
      </c>
      <c r="I1412" s="54">
        <f t="shared" ref="I1412" si="370">SUM(F1412:H1414)</f>
        <v>235624474.03979999</v>
      </c>
    </row>
    <row r="1413" spans="1:9" ht="18" customHeight="1">
      <c r="A1413" s="46"/>
      <c r="B1413" s="49"/>
      <c r="C1413" s="28"/>
      <c r="D1413" s="5"/>
      <c r="E1413" s="29"/>
      <c r="F1413" s="52"/>
      <c r="G1413" s="52"/>
      <c r="H1413" s="52"/>
      <c r="I1413" s="55"/>
    </row>
    <row r="1414" spans="1:9">
      <c r="A1414" s="47"/>
      <c r="B1414" s="50"/>
      <c r="C1414" s="6"/>
      <c r="D1414" s="7"/>
      <c r="E1414" s="12"/>
      <c r="F1414" s="53"/>
      <c r="G1414" s="53"/>
      <c r="H1414" s="53"/>
      <c r="I1414" s="56"/>
    </row>
    <row r="1415" spans="1:9">
      <c r="A1415" s="45" t="s">
        <v>944</v>
      </c>
      <c r="B1415" s="48" t="s">
        <v>945</v>
      </c>
      <c r="C1415" s="3"/>
      <c r="D1415" s="4"/>
      <c r="E1415" s="11"/>
      <c r="F1415" s="51">
        <v>8000000.0099999998</v>
      </c>
      <c r="G1415" s="51">
        <v>6499999.9999000002</v>
      </c>
      <c r="H1415" s="51">
        <v>5000000</v>
      </c>
      <c r="I1415" s="54">
        <f t="shared" ref="I1415" si="371">SUM(F1415:H1417)</f>
        <v>19500000.0099</v>
      </c>
    </row>
    <row r="1416" spans="1:9" ht="18" customHeight="1">
      <c r="A1416" s="46"/>
      <c r="B1416" s="49"/>
      <c r="C1416" s="28"/>
      <c r="D1416" s="5"/>
      <c r="E1416" s="29"/>
      <c r="F1416" s="52"/>
      <c r="G1416" s="52"/>
      <c r="H1416" s="52"/>
      <c r="I1416" s="55"/>
    </row>
    <row r="1417" spans="1:9">
      <c r="A1417" s="47"/>
      <c r="B1417" s="50"/>
      <c r="C1417" s="6"/>
      <c r="D1417" s="7"/>
      <c r="E1417" s="12"/>
      <c r="F1417" s="53"/>
      <c r="G1417" s="53"/>
      <c r="H1417" s="53"/>
      <c r="I1417" s="56"/>
    </row>
    <row r="1418" spans="1:9">
      <c r="A1418" s="45" t="s">
        <v>946</v>
      </c>
      <c r="B1418" s="48" t="s">
        <v>947</v>
      </c>
      <c r="C1418" s="3"/>
      <c r="D1418" s="4"/>
      <c r="E1418" s="11"/>
      <c r="F1418" s="51">
        <v>0</v>
      </c>
      <c r="G1418" s="51">
        <v>3000000</v>
      </c>
      <c r="H1418" s="51">
        <v>8000000</v>
      </c>
      <c r="I1418" s="54">
        <f t="shared" ref="I1418" si="372">SUM(F1418:H1420)</f>
        <v>11000000</v>
      </c>
    </row>
    <row r="1419" spans="1:9" ht="18" customHeight="1">
      <c r="A1419" s="46"/>
      <c r="B1419" s="49"/>
      <c r="C1419" s="28"/>
      <c r="D1419" s="5"/>
      <c r="E1419" s="29"/>
      <c r="F1419" s="52"/>
      <c r="G1419" s="52"/>
      <c r="H1419" s="52"/>
      <c r="I1419" s="55"/>
    </row>
    <row r="1420" spans="1:9">
      <c r="A1420" s="47"/>
      <c r="B1420" s="50"/>
      <c r="C1420" s="6"/>
      <c r="D1420" s="7"/>
      <c r="E1420" s="12"/>
      <c r="F1420" s="53"/>
      <c r="G1420" s="53"/>
      <c r="H1420" s="53"/>
      <c r="I1420" s="56"/>
    </row>
    <row r="1421" spans="1:9">
      <c r="A1421" s="45" t="s">
        <v>948</v>
      </c>
      <c r="B1421" s="48" t="s">
        <v>949</v>
      </c>
      <c r="C1421" s="3"/>
      <c r="D1421" s="4"/>
      <c r="E1421" s="11"/>
      <c r="F1421" s="51">
        <v>0</v>
      </c>
      <c r="G1421" s="51">
        <v>0</v>
      </c>
      <c r="H1421" s="51">
        <v>10650000</v>
      </c>
      <c r="I1421" s="54">
        <f t="shared" ref="I1421" si="373">SUM(F1421:H1423)</f>
        <v>10650000</v>
      </c>
    </row>
    <row r="1422" spans="1:9" ht="18" customHeight="1">
      <c r="A1422" s="46"/>
      <c r="B1422" s="49"/>
      <c r="C1422" s="28"/>
      <c r="D1422" s="5"/>
      <c r="E1422" s="29"/>
      <c r="F1422" s="52"/>
      <c r="G1422" s="52"/>
      <c r="H1422" s="52"/>
      <c r="I1422" s="55"/>
    </row>
    <row r="1423" spans="1:9">
      <c r="A1423" s="47"/>
      <c r="B1423" s="50"/>
      <c r="C1423" s="6"/>
      <c r="D1423" s="7"/>
      <c r="E1423" s="12"/>
      <c r="F1423" s="53"/>
      <c r="G1423" s="53"/>
      <c r="H1423" s="53"/>
      <c r="I1423" s="56"/>
    </row>
    <row r="1424" spans="1:9">
      <c r="A1424" s="45" t="s">
        <v>950</v>
      </c>
      <c r="B1424" s="48" t="s">
        <v>951</v>
      </c>
      <c r="C1424" s="3"/>
      <c r="D1424" s="4"/>
      <c r="E1424" s="11"/>
      <c r="F1424" s="51">
        <v>0</v>
      </c>
      <c r="G1424" s="51">
        <v>0</v>
      </c>
      <c r="H1424" s="51">
        <v>3000000</v>
      </c>
      <c r="I1424" s="54">
        <f t="shared" ref="I1424" si="374">SUM(F1424:H1426)</f>
        <v>3000000</v>
      </c>
    </row>
    <row r="1425" spans="1:9" ht="18" customHeight="1">
      <c r="A1425" s="46"/>
      <c r="B1425" s="49"/>
      <c r="C1425" s="28"/>
      <c r="D1425" s="5"/>
      <c r="E1425" s="29"/>
      <c r="F1425" s="52"/>
      <c r="G1425" s="52"/>
      <c r="H1425" s="52"/>
      <c r="I1425" s="55"/>
    </row>
    <row r="1426" spans="1:9">
      <c r="A1426" s="47"/>
      <c r="B1426" s="50"/>
      <c r="C1426" s="6"/>
      <c r="D1426" s="7"/>
      <c r="E1426" s="12"/>
      <c r="F1426" s="53"/>
      <c r="G1426" s="53"/>
      <c r="H1426" s="53"/>
      <c r="I1426" s="56"/>
    </row>
    <row r="1427" spans="1:9">
      <c r="A1427" s="45" t="s">
        <v>952</v>
      </c>
      <c r="B1427" s="48" t="s">
        <v>953</v>
      </c>
      <c r="C1427" s="3"/>
      <c r="D1427" s="4"/>
      <c r="E1427" s="11"/>
      <c r="F1427" s="51">
        <v>0</v>
      </c>
      <c r="G1427" s="51">
        <v>0</v>
      </c>
      <c r="H1427" s="51">
        <v>4000000</v>
      </c>
      <c r="I1427" s="54">
        <f t="shared" ref="I1427" si="375">SUM(F1427:H1429)</f>
        <v>4000000</v>
      </c>
    </row>
    <row r="1428" spans="1:9" ht="18" customHeight="1">
      <c r="A1428" s="46"/>
      <c r="B1428" s="49"/>
      <c r="C1428" s="28"/>
      <c r="D1428" s="5"/>
      <c r="E1428" s="29"/>
      <c r="F1428" s="52"/>
      <c r="G1428" s="52"/>
      <c r="H1428" s="52"/>
      <c r="I1428" s="55"/>
    </row>
    <row r="1429" spans="1:9">
      <c r="A1429" s="47"/>
      <c r="B1429" s="50"/>
      <c r="C1429" s="6"/>
      <c r="D1429" s="7"/>
      <c r="E1429" s="12"/>
      <c r="F1429" s="53"/>
      <c r="G1429" s="53"/>
      <c r="H1429" s="53"/>
      <c r="I1429" s="56"/>
    </row>
    <row r="1430" spans="1:9">
      <c r="A1430" s="45" t="s">
        <v>954</v>
      </c>
      <c r="B1430" s="48" t="s">
        <v>955</v>
      </c>
      <c r="C1430" s="3"/>
      <c r="D1430" s="4"/>
      <c r="E1430" s="11"/>
      <c r="F1430" s="51">
        <v>1200000</v>
      </c>
      <c r="G1430" s="51">
        <v>0</v>
      </c>
      <c r="H1430" s="51">
        <v>0</v>
      </c>
      <c r="I1430" s="54">
        <f t="shared" ref="I1430" si="376">SUM(F1430:H1432)</f>
        <v>1200000</v>
      </c>
    </row>
    <row r="1431" spans="1:9" ht="18" customHeight="1">
      <c r="A1431" s="46"/>
      <c r="B1431" s="49"/>
      <c r="C1431" s="28"/>
      <c r="D1431" s="5"/>
      <c r="E1431" s="29"/>
      <c r="F1431" s="52"/>
      <c r="G1431" s="52"/>
      <c r="H1431" s="52"/>
      <c r="I1431" s="55"/>
    </row>
    <row r="1432" spans="1:9">
      <c r="A1432" s="47"/>
      <c r="B1432" s="50"/>
      <c r="C1432" s="6"/>
      <c r="D1432" s="7"/>
      <c r="E1432" s="12"/>
      <c r="F1432" s="53"/>
      <c r="G1432" s="53"/>
      <c r="H1432" s="53"/>
      <c r="I1432" s="56"/>
    </row>
    <row r="1433" spans="1:9" ht="18" customHeight="1">
      <c r="A1433" s="58" t="s">
        <v>956</v>
      </c>
      <c r="B1433" s="59"/>
      <c r="C1433" s="60"/>
      <c r="D1433" s="61"/>
      <c r="E1433" s="24"/>
      <c r="F1433" s="21">
        <f>SUM(F974:F1430)</f>
        <v>-36672158.490899801</v>
      </c>
      <c r="G1433" s="21">
        <f t="shared" ref="G1433:I1433" si="377">SUM(G974:G1430)</f>
        <v>520110964.78869998</v>
      </c>
      <c r="H1433" s="21">
        <f t="shared" si="377"/>
        <v>297364646.9192</v>
      </c>
      <c r="I1433" s="30">
        <f t="shared" si="377"/>
        <v>780803453.21699989</v>
      </c>
    </row>
    <row r="1434" spans="1:9" ht="6.75" customHeight="1">
      <c r="A1434" s="62" t="s">
        <v>170</v>
      </c>
      <c r="B1434" s="59"/>
      <c r="C1434" s="59"/>
      <c r="D1434" s="59"/>
      <c r="E1434" s="59"/>
      <c r="F1434" s="59"/>
      <c r="G1434" s="59"/>
      <c r="H1434" s="59"/>
      <c r="I1434" s="63"/>
    </row>
    <row r="1435" spans="1:9" ht="18" customHeight="1" thickBot="1">
      <c r="A1435" s="64" t="s">
        <v>957</v>
      </c>
      <c r="B1435" s="65"/>
      <c r="C1435" s="65"/>
      <c r="D1435" s="65"/>
      <c r="E1435" s="65"/>
      <c r="F1435" s="65"/>
      <c r="G1435" s="65"/>
      <c r="H1435" s="65"/>
      <c r="I1435" s="66"/>
    </row>
    <row r="1436" spans="1:9" ht="26.25" thickTop="1">
      <c r="A1436" s="2" t="s">
        <v>172</v>
      </c>
      <c r="B1436" s="31" t="s">
        <v>173</v>
      </c>
      <c r="C1436" s="67"/>
      <c r="D1436" s="67"/>
      <c r="E1436" s="25"/>
      <c r="F1436" s="35" t="s">
        <v>5</v>
      </c>
      <c r="G1436" s="35" t="s">
        <v>6</v>
      </c>
      <c r="H1436" s="35" t="s">
        <v>174</v>
      </c>
      <c r="I1436" s="37" t="s">
        <v>175</v>
      </c>
    </row>
    <row r="1437" spans="1:9">
      <c r="A1437" s="45" t="s">
        <v>958</v>
      </c>
      <c r="B1437" s="48" t="s">
        <v>959</v>
      </c>
      <c r="C1437" s="3"/>
      <c r="D1437" s="4"/>
      <c r="E1437" s="11"/>
      <c r="F1437" s="51">
        <v>0</v>
      </c>
      <c r="G1437" s="51">
        <v>223315.31</v>
      </c>
      <c r="H1437" s="51">
        <v>2231411.7000000002</v>
      </c>
      <c r="I1437" s="54">
        <f>SUM(F1437:H1439)</f>
        <v>2454727.0100000002</v>
      </c>
    </row>
    <row r="1438" spans="1:9" ht="18" customHeight="1">
      <c r="A1438" s="46"/>
      <c r="B1438" s="49"/>
      <c r="C1438" s="28"/>
      <c r="D1438" s="5"/>
      <c r="E1438" s="29"/>
      <c r="F1438" s="52"/>
      <c r="G1438" s="52"/>
      <c r="H1438" s="52"/>
      <c r="I1438" s="55"/>
    </row>
    <row r="1439" spans="1:9">
      <c r="A1439" s="47"/>
      <c r="B1439" s="50"/>
      <c r="C1439" s="6"/>
      <c r="D1439" s="7"/>
      <c r="E1439" s="12"/>
      <c r="F1439" s="53"/>
      <c r="G1439" s="53"/>
      <c r="H1439" s="53"/>
      <c r="I1439" s="56"/>
    </row>
    <row r="1440" spans="1:9">
      <c r="A1440" s="45" t="s">
        <v>960</v>
      </c>
      <c r="B1440" s="48" t="s">
        <v>961</v>
      </c>
      <c r="C1440" s="3"/>
      <c r="D1440" s="4"/>
      <c r="E1440" s="11"/>
      <c r="F1440" s="51">
        <v>42028142.629900001</v>
      </c>
      <c r="G1440" s="51">
        <v>28873176.5</v>
      </c>
      <c r="H1440" s="51">
        <v>4766290</v>
      </c>
      <c r="I1440" s="54">
        <f t="shared" ref="I1440" si="378">SUM(F1440:H1442)</f>
        <v>75667609.129900008</v>
      </c>
    </row>
    <row r="1441" spans="1:9" ht="18" customHeight="1">
      <c r="A1441" s="46"/>
      <c r="B1441" s="49"/>
      <c r="C1441" s="28"/>
      <c r="D1441" s="5"/>
      <c r="E1441" s="29"/>
      <c r="F1441" s="52"/>
      <c r="G1441" s="52"/>
      <c r="H1441" s="52"/>
      <c r="I1441" s="55"/>
    </row>
    <row r="1442" spans="1:9">
      <c r="A1442" s="47"/>
      <c r="B1442" s="50"/>
      <c r="C1442" s="6"/>
      <c r="D1442" s="7"/>
      <c r="E1442" s="12"/>
      <c r="F1442" s="53"/>
      <c r="G1442" s="53"/>
      <c r="H1442" s="53"/>
      <c r="I1442" s="56"/>
    </row>
    <row r="1443" spans="1:9">
      <c r="A1443" s="45" t="s">
        <v>962</v>
      </c>
      <c r="B1443" s="48" t="s">
        <v>963</v>
      </c>
      <c r="C1443" s="3"/>
      <c r="D1443" s="4"/>
      <c r="E1443" s="11"/>
      <c r="F1443" s="51">
        <v>21343894.710000001</v>
      </c>
      <c r="G1443" s="51">
        <v>27909324.699900001</v>
      </c>
      <c r="H1443" s="51">
        <v>27611911.699900001</v>
      </c>
      <c r="I1443" s="54">
        <f t="shared" ref="I1443" si="379">SUM(F1443:H1445)</f>
        <v>76865131.109800011</v>
      </c>
    </row>
    <row r="1444" spans="1:9" ht="18" customHeight="1">
      <c r="A1444" s="46"/>
      <c r="B1444" s="49"/>
      <c r="C1444" s="28"/>
      <c r="D1444" s="5"/>
      <c r="E1444" s="29"/>
      <c r="F1444" s="52"/>
      <c r="G1444" s="52"/>
      <c r="H1444" s="52"/>
      <c r="I1444" s="55"/>
    </row>
    <row r="1445" spans="1:9">
      <c r="A1445" s="47"/>
      <c r="B1445" s="50"/>
      <c r="C1445" s="6"/>
      <c r="D1445" s="7"/>
      <c r="E1445" s="12"/>
      <c r="F1445" s="53"/>
      <c r="G1445" s="53"/>
      <c r="H1445" s="53"/>
      <c r="I1445" s="56"/>
    </row>
    <row r="1446" spans="1:9">
      <c r="A1446" s="45" t="s">
        <v>964</v>
      </c>
      <c r="B1446" s="48" t="s">
        <v>965</v>
      </c>
      <c r="C1446" s="3"/>
      <c r="D1446" s="4"/>
      <c r="E1446" s="11"/>
      <c r="F1446" s="51">
        <v>11685458.3599</v>
      </c>
      <c r="G1446" s="51">
        <v>9387459.1998999994</v>
      </c>
      <c r="H1446" s="51">
        <v>3138804.25</v>
      </c>
      <c r="I1446" s="54">
        <f t="shared" ref="I1446" si="380">SUM(F1446:H1448)</f>
        <v>24211721.809799999</v>
      </c>
    </row>
    <row r="1447" spans="1:9" ht="18" customHeight="1">
      <c r="A1447" s="46"/>
      <c r="B1447" s="49"/>
      <c r="C1447" s="28"/>
      <c r="D1447" s="5"/>
      <c r="E1447" s="29"/>
      <c r="F1447" s="52"/>
      <c r="G1447" s="52"/>
      <c r="H1447" s="52"/>
      <c r="I1447" s="55"/>
    </row>
    <row r="1448" spans="1:9">
      <c r="A1448" s="47"/>
      <c r="B1448" s="50"/>
      <c r="C1448" s="6"/>
      <c r="D1448" s="7"/>
      <c r="E1448" s="12"/>
      <c r="F1448" s="53"/>
      <c r="G1448" s="53"/>
      <c r="H1448" s="53"/>
      <c r="I1448" s="56"/>
    </row>
    <row r="1449" spans="1:9">
      <c r="A1449" s="45" t="s">
        <v>966</v>
      </c>
      <c r="B1449" s="48" t="s">
        <v>967</v>
      </c>
      <c r="C1449" s="3"/>
      <c r="D1449" s="4"/>
      <c r="E1449" s="11"/>
      <c r="F1449" s="51">
        <v>4523593.26</v>
      </c>
      <c r="G1449" s="51">
        <v>1530755.24</v>
      </c>
      <c r="H1449" s="51">
        <v>837937.72</v>
      </c>
      <c r="I1449" s="54">
        <f t="shared" ref="I1449" si="381">SUM(F1449:H1451)</f>
        <v>6892286.2199999997</v>
      </c>
    </row>
    <row r="1450" spans="1:9" ht="18" customHeight="1">
      <c r="A1450" s="46"/>
      <c r="B1450" s="49"/>
      <c r="C1450" s="28"/>
      <c r="D1450" s="5"/>
      <c r="E1450" s="29"/>
      <c r="F1450" s="52"/>
      <c r="G1450" s="52"/>
      <c r="H1450" s="52"/>
      <c r="I1450" s="55"/>
    </row>
    <row r="1451" spans="1:9">
      <c r="A1451" s="47"/>
      <c r="B1451" s="50"/>
      <c r="C1451" s="6"/>
      <c r="D1451" s="7"/>
      <c r="E1451" s="12"/>
      <c r="F1451" s="53"/>
      <c r="G1451" s="53"/>
      <c r="H1451" s="53"/>
      <c r="I1451" s="56"/>
    </row>
    <row r="1452" spans="1:9">
      <c r="A1452" s="45" t="s">
        <v>968</v>
      </c>
      <c r="B1452" s="48" t="s">
        <v>969</v>
      </c>
      <c r="C1452" s="3"/>
      <c r="D1452" s="4"/>
      <c r="E1452" s="11"/>
      <c r="F1452" s="51">
        <v>3177558.48</v>
      </c>
      <c r="G1452" s="51">
        <v>9125.14</v>
      </c>
      <c r="H1452" s="51">
        <v>0</v>
      </c>
      <c r="I1452" s="54">
        <f t="shared" ref="I1452" si="382">SUM(F1452:H1454)</f>
        <v>3186683.62</v>
      </c>
    </row>
    <row r="1453" spans="1:9" ht="18" customHeight="1">
      <c r="A1453" s="46"/>
      <c r="B1453" s="49"/>
      <c r="C1453" s="28"/>
      <c r="D1453" s="5"/>
      <c r="E1453" s="29"/>
      <c r="F1453" s="52"/>
      <c r="G1453" s="52"/>
      <c r="H1453" s="52"/>
      <c r="I1453" s="55"/>
    </row>
    <row r="1454" spans="1:9">
      <c r="A1454" s="47"/>
      <c r="B1454" s="50"/>
      <c r="C1454" s="6"/>
      <c r="D1454" s="7"/>
      <c r="E1454" s="12"/>
      <c r="F1454" s="53"/>
      <c r="G1454" s="53"/>
      <c r="H1454" s="53"/>
      <c r="I1454" s="56"/>
    </row>
    <row r="1455" spans="1:9">
      <c r="A1455" s="45" t="s">
        <v>970</v>
      </c>
      <c r="B1455" s="48" t="s">
        <v>971</v>
      </c>
      <c r="C1455" s="3"/>
      <c r="D1455" s="4"/>
      <c r="E1455" s="11"/>
      <c r="F1455" s="51">
        <v>0.01</v>
      </c>
      <c r="G1455" s="51">
        <v>164037431</v>
      </c>
      <c r="H1455" s="51">
        <v>476477415</v>
      </c>
      <c r="I1455" s="54">
        <f t="shared" ref="I1455" si="383">SUM(F1455:H1457)</f>
        <v>640514846.00999999</v>
      </c>
    </row>
    <row r="1456" spans="1:9" ht="18" customHeight="1">
      <c r="A1456" s="46"/>
      <c r="B1456" s="49"/>
      <c r="C1456" s="28"/>
      <c r="D1456" s="5"/>
      <c r="E1456" s="29"/>
      <c r="F1456" s="52"/>
      <c r="G1456" s="52"/>
      <c r="H1456" s="52"/>
      <c r="I1456" s="55"/>
    </row>
    <row r="1457" spans="1:9">
      <c r="A1457" s="47"/>
      <c r="B1457" s="50"/>
      <c r="C1457" s="6"/>
      <c r="D1457" s="7"/>
      <c r="E1457" s="12"/>
      <c r="F1457" s="53"/>
      <c r="G1457" s="53"/>
      <c r="H1457" s="53"/>
      <c r="I1457" s="56"/>
    </row>
    <row r="1458" spans="1:9">
      <c r="A1458" s="45" t="s">
        <v>972</v>
      </c>
      <c r="B1458" s="48" t="s">
        <v>973</v>
      </c>
      <c r="C1458" s="3"/>
      <c r="D1458" s="4"/>
      <c r="E1458" s="11"/>
      <c r="F1458" s="51">
        <v>0</v>
      </c>
      <c r="G1458" s="51">
        <v>0</v>
      </c>
      <c r="H1458" s="51">
        <v>223602932.31</v>
      </c>
      <c r="I1458" s="54">
        <f t="shared" ref="I1458" si="384">SUM(F1458:H1460)</f>
        <v>223602932.31</v>
      </c>
    </row>
    <row r="1459" spans="1:9" ht="18" customHeight="1">
      <c r="A1459" s="46"/>
      <c r="B1459" s="49"/>
      <c r="C1459" s="28"/>
      <c r="D1459" s="5"/>
      <c r="E1459" s="29"/>
      <c r="F1459" s="52"/>
      <c r="G1459" s="52"/>
      <c r="H1459" s="52"/>
      <c r="I1459" s="55"/>
    </row>
    <row r="1460" spans="1:9">
      <c r="A1460" s="47"/>
      <c r="B1460" s="50"/>
      <c r="C1460" s="6"/>
      <c r="D1460" s="7"/>
      <c r="E1460" s="12"/>
      <c r="F1460" s="53"/>
      <c r="G1460" s="53"/>
      <c r="H1460" s="53"/>
      <c r="I1460" s="56"/>
    </row>
    <row r="1461" spans="1:9">
      <c r="A1461" s="45" t="s">
        <v>974</v>
      </c>
      <c r="B1461" s="48" t="s">
        <v>975</v>
      </c>
      <c r="C1461" s="3"/>
      <c r="D1461" s="4"/>
      <c r="E1461" s="11"/>
      <c r="F1461" s="51">
        <v>15200000</v>
      </c>
      <c r="G1461" s="51">
        <v>0</v>
      </c>
      <c r="H1461" s="51">
        <v>0</v>
      </c>
      <c r="I1461" s="54">
        <f t="shared" ref="I1461" si="385">SUM(F1461:H1463)</f>
        <v>15200000</v>
      </c>
    </row>
    <row r="1462" spans="1:9" ht="18" customHeight="1">
      <c r="A1462" s="46"/>
      <c r="B1462" s="49"/>
      <c r="C1462" s="28"/>
      <c r="D1462" s="5"/>
      <c r="E1462" s="29"/>
      <c r="F1462" s="52"/>
      <c r="G1462" s="52"/>
      <c r="H1462" s="52"/>
      <c r="I1462" s="55"/>
    </row>
    <row r="1463" spans="1:9">
      <c r="A1463" s="47"/>
      <c r="B1463" s="50"/>
      <c r="C1463" s="6"/>
      <c r="D1463" s="7"/>
      <c r="E1463" s="12"/>
      <c r="F1463" s="53"/>
      <c r="G1463" s="53"/>
      <c r="H1463" s="53"/>
      <c r="I1463" s="56"/>
    </row>
    <row r="1464" spans="1:9">
      <c r="A1464" s="45" t="s">
        <v>976</v>
      </c>
      <c r="B1464" s="48" t="s">
        <v>977</v>
      </c>
      <c r="C1464" s="3"/>
      <c r="D1464" s="4"/>
      <c r="E1464" s="11"/>
      <c r="F1464" s="51">
        <v>2033927.97</v>
      </c>
      <c r="G1464" s="51">
        <v>0</v>
      </c>
      <c r="H1464" s="51">
        <v>0</v>
      </c>
      <c r="I1464" s="54">
        <f t="shared" ref="I1464" si="386">SUM(F1464:H1466)</f>
        <v>2033927.97</v>
      </c>
    </row>
    <row r="1465" spans="1:9" ht="18" customHeight="1">
      <c r="A1465" s="46"/>
      <c r="B1465" s="49"/>
      <c r="C1465" s="28"/>
      <c r="D1465" s="5"/>
      <c r="E1465" s="29"/>
      <c r="F1465" s="52"/>
      <c r="G1465" s="52"/>
      <c r="H1465" s="52"/>
      <c r="I1465" s="55"/>
    </row>
    <row r="1466" spans="1:9">
      <c r="A1466" s="47"/>
      <c r="B1466" s="50"/>
      <c r="C1466" s="6"/>
      <c r="D1466" s="7"/>
      <c r="E1466" s="12"/>
      <c r="F1466" s="53"/>
      <c r="G1466" s="53"/>
      <c r="H1466" s="53"/>
      <c r="I1466" s="56"/>
    </row>
    <row r="1467" spans="1:9">
      <c r="A1467" s="45" t="s">
        <v>978</v>
      </c>
      <c r="B1467" s="48" t="s">
        <v>979</v>
      </c>
      <c r="C1467" s="3"/>
      <c r="D1467" s="4"/>
      <c r="E1467" s="11"/>
      <c r="F1467" s="51">
        <v>3680087.58</v>
      </c>
      <c r="G1467" s="51">
        <v>5278429.8498999998</v>
      </c>
      <c r="H1467" s="51">
        <v>2846097.05</v>
      </c>
      <c r="I1467" s="54">
        <f t="shared" ref="I1467" si="387">SUM(F1467:H1469)</f>
        <v>11804614.479899999</v>
      </c>
    </row>
    <row r="1468" spans="1:9" ht="18" customHeight="1">
      <c r="A1468" s="46"/>
      <c r="B1468" s="49"/>
      <c r="C1468" s="28"/>
      <c r="D1468" s="5"/>
      <c r="E1468" s="29"/>
      <c r="F1468" s="52"/>
      <c r="G1468" s="52"/>
      <c r="H1468" s="52"/>
      <c r="I1468" s="55"/>
    </row>
    <row r="1469" spans="1:9">
      <c r="A1469" s="47"/>
      <c r="B1469" s="50"/>
      <c r="C1469" s="6"/>
      <c r="D1469" s="7"/>
      <c r="E1469" s="12"/>
      <c r="F1469" s="53"/>
      <c r="G1469" s="53"/>
      <c r="H1469" s="53"/>
      <c r="I1469" s="56"/>
    </row>
    <row r="1470" spans="1:9">
      <c r="A1470" s="45" t="s">
        <v>980</v>
      </c>
      <c r="B1470" s="48" t="s">
        <v>981</v>
      </c>
      <c r="C1470" s="3"/>
      <c r="D1470" s="4"/>
      <c r="E1470" s="11"/>
      <c r="F1470" s="51">
        <v>0</v>
      </c>
      <c r="G1470" s="51">
        <v>11084461</v>
      </c>
      <c r="H1470" s="51">
        <v>0</v>
      </c>
      <c r="I1470" s="54">
        <f t="shared" ref="I1470" si="388">SUM(F1470:H1472)</f>
        <v>11084461</v>
      </c>
    </row>
    <row r="1471" spans="1:9" ht="18" customHeight="1">
      <c r="A1471" s="46"/>
      <c r="B1471" s="49"/>
      <c r="C1471" s="28"/>
      <c r="D1471" s="5"/>
      <c r="E1471" s="29"/>
      <c r="F1471" s="52"/>
      <c r="G1471" s="52"/>
      <c r="H1471" s="52"/>
      <c r="I1471" s="55"/>
    </row>
    <row r="1472" spans="1:9">
      <c r="A1472" s="47"/>
      <c r="B1472" s="50"/>
      <c r="C1472" s="6"/>
      <c r="D1472" s="7"/>
      <c r="E1472" s="12"/>
      <c r="F1472" s="53"/>
      <c r="G1472" s="53"/>
      <c r="H1472" s="53"/>
      <c r="I1472" s="56"/>
    </row>
    <row r="1473" spans="1:9">
      <c r="A1473" s="45" t="s">
        <v>982</v>
      </c>
      <c r="B1473" s="48" t="s">
        <v>983</v>
      </c>
      <c r="C1473" s="3"/>
      <c r="D1473" s="4"/>
      <c r="E1473" s="11"/>
      <c r="F1473" s="51">
        <v>0</v>
      </c>
      <c r="G1473" s="51">
        <v>8241136.75</v>
      </c>
      <c r="H1473" s="51">
        <v>0</v>
      </c>
      <c r="I1473" s="54">
        <f t="shared" ref="I1473" si="389">SUM(F1473:H1475)</f>
        <v>8241136.75</v>
      </c>
    </row>
    <row r="1474" spans="1:9" ht="18" customHeight="1">
      <c r="A1474" s="46"/>
      <c r="B1474" s="49"/>
      <c r="C1474" s="28"/>
      <c r="D1474" s="5"/>
      <c r="E1474" s="29"/>
      <c r="F1474" s="52"/>
      <c r="G1474" s="52"/>
      <c r="H1474" s="52"/>
      <c r="I1474" s="55"/>
    </row>
    <row r="1475" spans="1:9">
      <c r="A1475" s="47"/>
      <c r="B1475" s="50"/>
      <c r="C1475" s="6"/>
      <c r="D1475" s="7"/>
      <c r="E1475" s="12"/>
      <c r="F1475" s="53"/>
      <c r="G1475" s="53"/>
      <c r="H1475" s="53"/>
      <c r="I1475" s="56"/>
    </row>
    <row r="1476" spans="1:9" ht="18" customHeight="1">
      <c r="A1476" s="58" t="s">
        <v>984</v>
      </c>
      <c r="B1476" s="59"/>
      <c r="C1476" s="60"/>
      <c r="D1476" s="61"/>
      <c r="E1476" s="24"/>
      <c r="F1476" s="21">
        <f>SUM(F1437:F1473)</f>
        <v>103672662.99980001</v>
      </c>
      <c r="G1476" s="21">
        <f t="shared" ref="G1476:I1476" si="390">SUM(G1437:G1473)</f>
        <v>256574614.68970001</v>
      </c>
      <c r="H1476" s="21">
        <f t="shared" si="390"/>
        <v>741512799.72989988</v>
      </c>
      <c r="I1476" s="30">
        <f t="shared" si="390"/>
        <v>1101760077.4194</v>
      </c>
    </row>
    <row r="1477" spans="1:9" ht="6.75" customHeight="1">
      <c r="A1477" s="68" t="s">
        <v>170</v>
      </c>
      <c r="B1477" s="69"/>
      <c r="C1477" s="69"/>
      <c r="D1477" s="69"/>
      <c r="E1477" s="69"/>
      <c r="F1477" s="69"/>
      <c r="G1477" s="69"/>
      <c r="H1477" s="69"/>
      <c r="I1477" s="70"/>
    </row>
    <row r="1478" spans="1:9" ht="18" customHeight="1" thickBot="1">
      <c r="A1478" s="64" t="s">
        <v>985</v>
      </c>
      <c r="B1478" s="65"/>
      <c r="C1478" s="65"/>
      <c r="D1478" s="65"/>
      <c r="E1478" s="65"/>
      <c r="F1478" s="65"/>
      <c r="G1478" s="65"/>
      <c r="H1478" s="65"/>
      <c r="I1478" s="66"/>
    </row>
    <row r="1479" spans="1:9" ht="26.25" thickTop="1">
      <c r="A1479" s="2" t="s">
        <v>172</v>
      </c>
      <c r="B1479" s="31" t="s">
        <v>173</v>
      </c>
      <c r="C1479" s="67"/>
      <c r="D1479" s="67"/>
      <c r="E1479" s="25"/>
      <c r="F1479" s="35" t="s">
        <v>5</v>
      </c>
      <c r="G1479" s="35" t="s">
        <v>6</v>
      </c>
      <c r="H1479" s="35" t="s">
        <v>174</v>
      </c>
      <c r="I1479" s="37" t="s">
        <v>175</v>
      </c>
    </row>
    <row r="1480" spans="1:9">
      <c r="A1480" s="45" t="s">
        <v>986</v>
      </c>
      <c r="B1480" s="48" t="s">
        <v>987</v>
      </c>
      <c r="C1480" s="3"/>
      <c r="D1480" s="4"/>
      <c r="E1480" s="11"/>
      <c r="F1480" s="51">
        <v>15121441</v>
      </c>
      <c r="G1480" s="51">
        <v>0</v>
      </c>
      <c r="H1480" s="51">
        <v>0</v>
      </c>
      <c r="I1480" s="54">
        <f>SUM(F1480:H1482)</f>
        <v>15121441</v>
      </c>
    </row>
    <row r="1481" spans="1:9" ht="18" customHeight="1">
      <c r="A1481" s="46"/>
      <c r="B1481" s="49"/>
      <c r="C1481" s="28"/>
      <c r="D1481" s="5"/>
      <c r="E1481" s="29"/>
      <c r="F1481" s="52"/>
      <c r="G1481" s="52"/>
      <c r="H1481" s="52"/>
      <c r="I1481" s="55"/>
    </row>
    <row r="1482" spans="1:9">
      <c r="A1482" s="47"/>
      <c r="B1482" s="50"/>
      <c r="C1482" s="6"/>
      <c r="D1482" s="7"/>
      <c r="E1482" s="12"/>
      <c r="F1482" s="53"/>
      <c r="G1482" s="53"/>
      <c r="H1482" s="53"/>
      <c r="I1482" s="56"/>
    </row>
    <row r="1483" spans="1:9">
      <c r="A1483" s="45" t="s">
        <v>988</v>
      </c>
      <c r="B1483" s="48" t="s">
        <v>989</v>
      </c>
      <c r="C1483" s="3"/>
      <c r="D1483" s="4"/>
      <c r="E1483" s="11"/>
      <c r="F1483" s="51">
        <v>800000</v>
      </c>
      <c r="G1483" s="51">
        <v>0</v>
      </c>
      <c r="H1483" s="51">
        <v>0</v>
      </c>
      <c r="I1483" s="54">
        <f>SUM(F1483:H1485)</f>
        <v>800000</v>
      </c>
    </row>
    <row r="1484" spans="1:9" ht="18" customHeight="1">
      <c r="A1484" s="46"/>
      <c r="B1484" s="49"/>
      <c r="C1484" s="28"/>
      <c r="D1484" s="5"/>
      <c r="E1484" s="29"/>
      <c r="F1484" s="52"/>
      <c r="G1484" s="52"/>
      <c r="H1484" s="52"/>
      <c r="I1484" s="55"/>
    </row>
    <row r="1485" spans="1:9">
      <c r="A1485" s="47"/>
      <c r="B1485" s="50"/>
      <c r="C1485" s="6"/>
      <c r="D1485" s="7"/>
      <c r="E1485" s="12"/>
      <c r="F1485" s="53"/>
      <c r="G1485" s="53"/>
      <c r="H1485" s="53"/>
      <c r="I1485" s="56"/>
    </row>
    <row r="1486" spans="1:9" ht="18" customHeight="1">
      <c r="A1486" s="58" t="s">
        <v>990</v>
      </c>
      <c r="B1486" s="59"/>
      <c r="C1486" s="60"/>
      <c r="D1486" s="61"/>
      <c r="E1486" s="24"/>
      <c r="F1486" s="21">
        <f>SUM(F1480:F1485)</f>
        <v>15921441</v>
      </c>
      <c r="G1486" s="21">
        <f t="shared" ref="G1486:I1486" si="391">SUM(G1480:G1485)</f>
        <v>0</v>
      </c>
      <c r="H1486" s="21">
        <f t="shared" si="391"/>
        <v>0</v>
      </c>
      <c r="I1486" s="30">
        <f t="shared" si="391"/>
        <v>15921441</v>
      </c>
    </row>
    <row r="1487" spans="1:9" ht="6.75" customHeight="1">
      <c r="A1487" s="62" t="s">
        <v>170</v>
      </c>
      <c r="B1487" s="59"/>
      <c r="C1487" s="59"/>
      <c r="D1487" s="59"/>
      <c r="E1487" s="59"/>
      <c r="F1487" s="59"/>
      <c r="G1487" s="59"/>
      <c r="H1487" s="59"/>
      <c r="I1487" s="63"/>
    </row>
    <row r="1488" spans="1:9" ht="18" customHeight="1" thickBot="1">
      <c r="A1488" s="64" t="s">
        <v>991</v>
      </c>
      <c r="B1488" s="65"/>
      <c r="C1488" s="65"/>
      <c r="D1488" s="65"/>
      <c r="E1488" s="65"/>
      <c r="F1488" s="65"/>
      <c r="G1488" s="65"/>
      <c r="H1488" s="65"/>
      <c r="I1488" s="66"/>
    </row>
    <row r="1489" spans="1:9" ht="26.25" thickTop="1">
      <c r="A1489" s="2" t="s">
        <v>172</v>
      </c>
      <c r="B1489" s="31" t="s">
        <v>173</v>
      </c>
      <c r="C1489" s="67"/>
      <c r="D1489" s="67"/>
      <c r="E1489" s="25"/>
      <c r="F1489" s="35" t="s">
        <v>5</v>
      </c>
      <c r="G1489" s="35" t="s">
        <v>6</v>
      </c>
      <c r="H1489" s="35" t="s">
        <v>174</v>
      </c>
      <c r="I1489" s="37" t="s">
        <v>175</v>
      </c>
    </row>
    <row r="1490" spans="1:9">
      <c r="A1490" s="45" t="s">
        <v>992</v>
      </c>
      <c r="B1490" s="48" t="s">
        <v>993</v>
      </c>
      <c r="C1490" s="3"/>
      <c r="D1490" s="4"/>
      <c r="E1490" s="11"/>
      <c r="F1490" s="51">
        <v>641650</v>
      </c>
      <c r="G1490" s="51">
        <v>639650</v>
      </c>
      <c r="H1490" s="51">
        <v>640650</v>
      </c>
      <c r="I1490" s="54">
        <f>SUM(F1490:H1492)</f>
        <v>1921950</v>
      </c>
    </row>
    <row r="1491" spans="1:9" ht="18" customHeight="1">
      <c r="A1491" s="46"/>
      <c r="B1491" s="49"/>
      <c r="C1491" s="28"/>
      <c r="D1491" s="5"/>
      <c r="E1491" s="29"/>
      <c r="F1491" s="52"/>
      <c r="G1491" s="52"/>
      <c r="H1491" s="52"/>
      <c r="I1491" s="55"/>
    </row>
    <row r="1492" spans="1:9">
      <c r="A1492" s="47"/>
      <c r="B1492" s="50"/>
      <c r="C1492" s="6"/>
      <c r="D1492" s="7"/>
      <c r="E1492" s="12"/>
      <c r="F1492" s="53"/>
      <c r="G1492" s="53"/>
      <c r="H1492" s="53"/>
      <c r="I1492" s="56"/>
    </row>
    <row r="1493" spans="1:9">
      <c r="A1493" s="45" t="s">
        <v>994</v>
      </c>
      <c r="B1493" s="48" t="s">
        <v>995</v>
      </c>
      <c r="C1493" s="3"/>
      <c r="D1493" s="4"/>
      <c r="E1493" s="11"/>
      <c r="F1493" s="51">
        <v>14386332</v>
      </c>
      <c r="G1493" s="51">
        <v>10520176</v>
      </c>
      <c r="H1493" s="51">
        <v>9479674</v>
      </c>
      <c r="I1493" s="54">
        <f>SUM(F1493:H1495)</f>
        <v>34386182</v>
      </c>
    </row>
    <row r="1494" spans="1:9" ht="18" customHeight="1">
      <c r="A1494" s="46"/>
      <c r="B1494" s="49"/>
      <c r="C1494" s="28"/>
      <c r="D1494" s="5"/>
      <c r="E1494" s="29"/>
      <c r="F1494" s="52"/>
      <c r="G1494" s="52"/>
      <c r="H1494" s="52"/>
      <c r="I1494" s="55"/>
    </row>
    <row r="1495" spans="1:9">
      <c r="A1495" s="47"/>
      <c r="B1495" s="50"/>
      <c r="C1495" s="6"/>
      <c r="D1495" s="7"/>
      <c r="E1495" s="12"/>
      <c r="F1495" s="53"/>
      <c r="G1495" s="53"/>
      <c r="H1495" s="53"/>
      <c r="I1495" s="56"/>
    </row>
    <row r="1496" spans="1:9">
      <c r="A1496" s="45" t="s">
        <v>996</v>
      </c>
      <c r="B1496" s="48" t="s">
        <v>997</v>
      </c>
      <c r="C1496" s="3"/>
      <c r="D1496" s="4"/>
      <c r="E1496" s="11"/>
      <c r="F1496" s="51">
        <v>2951332</v>
      </c>
      <c r="G1496" s="51">
        <v>10520176</v>
      </c>
      <c r="H1496" s="51">
        <v>9479674</v>
      </c>
      <c r="I1496" s="54">
        <f>SUM(F1496:H1498)</f>
        <v>22951182</v>
      </c>
    </row>
    <row r="1497" spans="1:9" ht="18" customHeight="1">
      <c r="A1497" s="46"/>
      <c r="B1497" s="49"/>
      <c r="C1497" s="28"/>
      <c r="D1497" s="5"/>
      <c r="E1497" s="29"/>
      <c r="F1497" s="52"/>
      <c r="G1497" s="52"/>
      <c r="H1497" s="52"/>
      <c r="I1497" s="55"/>
    </row>
    <row r="1498" spans="1:9">
      <c r="A1498" s="47"/>
      <c r="B1498" s="50"/>
      <c r="C1498" s="6"/>
      <c r="D1498" s="7"/>
      <c r="E1498" s="12"/>
      <c r="F1498" s="53"/>
      <c r="G1498" s="53"/>
      <c r="H1498" s="53"/>
      <c r="I1498" s="56"/>
    </row>
    <row r="1499" spans="1:9" ht="18" customHeight="1">
      <c r="A1499" s="58" t="s">
        <v>998</v>
      </c>
      <c r="B1499" s="59"/>
      <c r="C1499" s="60"/>
      <c r="D1499" s="61"/>
      <c r="E1499" s="24"/>
      <c r="F1499" s="21">
        <f>SUM(F1490:F1498)</f>
        <v>17979314</v>
      </c>
      <c r="G1499" s="21">
        <f t="shared" ref="G1499:I1499" si="392">SUM(G1490:G1498)</f>
        <v>21680002</v>
      </c>
      <c r="H1499" s="21">
        <f t="shared" si="392"/>
        <v>19599998</v>
      </c>
      <c r="I1499" s="30">
        <f t="shared" si="392"/>
        <v>59259314</v>
      </c>
    </row>
    <row r="1500" spans="1:9" ht="6.75" customHeight="1">
      <c r="A1500" s="62" t="s">
        <v>170</v>
      </c>
      <c r="B1500" s="59"/>
      <c r="C1500" s="59"/>
      <c r="D1500" s="59"/>
      <c r="E1500" s="59"/>
      <c r="F1500" s="59"/>
      <c r="G1500" s="59"/>
      <c r="H1500" s="59"/>
      <c r="I1500" s="63"/>
    </row>
    <row r="1501" spans="1:9" ht="18" customHeight="1" thickBot="1">
      <c r="A1501" s="64" t="s">
        <v>999</v>
      </c>
      <c r="B1501" s="65"/>
      <c r="C1501" s="65"/>
      <c r="D1501" s="65"/>
      <c r="E1501" s="65"/>
      <c r="F1501" s="65"/>
      <c r="G1501" s="65"/>
      <c r="H1501" s="65"/>
      <c r="I1501" s="66"/>
    </row>
    <row r="1502" spans="1:9" ht="26.25" thickTop="1">
      <c r="A1502" s="2" t="s">
        <v>172</v>
      </c>
      <c r="B1502" s="31" t="s">
        <v>173</v>
      </c>
      <c r="C1502" s="67"/>
      <c r="D1502" s="67"/>
      <c r="E1502" s="25"/>
      <c r="F1502" s="35" t="s">
        <v>5</v>
      </c>
      <c r="G1502" s="35" t="s">
        <v>6</v>
      </c>
      <c r="H1502" s="35" t="s">
        <v>174</v>
      </c>
      <c r="I1502" s="37" t="s">
        <v>175</v>
      </c>
    </row>
    <row r="1503" spans="1:9">
      <c r="A1503" s="45" t="s">
        <v>1000</v>
      </c>
      <c r="B1503" s="48" t="s">
        <v>1001</v>
      </c>
      <c r="C1503" s="3"/>
      <c r="D1503" s="4"/>
      <c r="E1503" s="11"/>
      <c r="F1503" s="51">
        <v>3012500</v>
      </c>
      <c r="G1503" s="51">
        <v>3012500</v>
      </c>
      <c r="H1503" s="51">
        <v>3011250</v>
      </c>
      <c r="I1503" s="54">
        <f>SUM(F1503:H1505)</f>
        <v>9036250</v>
      </c>
    </row>
    <row r="1504" spans="1:9" ht="18" customHeight="1">
      <c r="A1504" s="46"/>
      <c r="B1504" s="49"/>
      <c r="C1504" s="28"/>
      <c r="D1504" s="5"/>
      <c r="E1504" s="29"/>
      <c r="F1504" s="52"/>
      <c r="G1504" s="52"/>
      <c r="H1504" s="52"/>
      <c r="I1504" s="55"/>
    </row>
    <row r="1505" spans="1:9">
      <c r="A1505" s="47"/>
      <c r="B1505" s="50"/>
      <c r="C1505" s="6"/>
      <c r="D1505" s="7"/>
      <c r="E1505" s="12"/>
      <c r="F1505" s="53"/>
      <c r="G1505" s="53"/>
      <c r="H1505" s="53"/>
      <c r="I1505" s="56"/>
    </row>
    <row r="1506" spans="1:9">
      <c r="A1506" s="45" t="s">
        <v>1002</v>
      </c>
      <c r="B1506" s="48" t="s">
        <v>1003</v>
      </c>
      <c r="C1506" s="3"/>
      <c r="D1506" s="4"/>
      <c r="E1506" s="11"/>
      <c r="F1506" s="51">
        <v>14966814</v>
      </c>
      <c r="G1506" s="51">
        <v>18318473</v>
      </c>
      <c r="H1506" s="51">
        <v>16243593</v>
      </c>
      <c r="I1506" s="54">
        <f>SUM(F1506:H1508)</f>
        <v>49528880</v>
      </c>
    </row>
    <row r="1507" spans="1:9" ht="18" customHeight="1">
      <c r="A1507" s="46"/>
      <c r="B1507" s="49"/>
      <c r="C1507" s="28"/>
      <c r="D1507" s="5"/>
      <c r="E1507" s="29"/>
      <c r="F1507" s="52"/>
      <c r="G1507" s="52"/>
      <c r="H1507" s="52"/>
      <c r="I1507" s="55"/>
    </row>
    <row r="1508" spans="1:9">
      <c r="A1508" s="47"/>
      <c r="B1508" s="50"/>
      <c r="C1508" s="6"/>
      <c r="D1508" s="7"/>
      <c r="E1508" s="12"/>
      <c r="F1508" s="53"/>
      <c r="G1508" s="53"/>
      <c r="H1508" s="53"/>
      <c r="I1508" s="56"/>
    </row>
    <row r="1509" spans="1:9" ht="18" customHeight="1">
      <c r="A1509" s="58" t="s">
        <v>1004</v>
      </c>
      <c r="B1509" s="59"/>
      <c r="C1509" s="60"/>
      <c r="D1509" s="61"/>
      <c r="E1509" s="24"/>
      <c r="F1509" s="21">
        <f>SUM(F1503:F1508)</f>
        <v>17979314</v>
      </c>
      <c r="G1509" s="21">
        <f t="shared" ref="G1509:I1509" si="393">SUM(G1503:G1508)</f>
        <v>21330973</v>
      </c>
      <c r="H1509" s="21">
        <f t="shared" si="393"/>
        <v>19254843</v>
      </c>
      <c r="I1509" s="30">
        <f t="shared" si="393"/>
        <v>58565130</v>
      </c>
    </row>
    <row r="1510" spans="1:9" ht="6.75" customHeight="1">
      <c r="A1510" s="62" t="s">
        <v>170</v>
      </c>
      <c r="B1510" s="59"/>
      <c r="C1510" s="59"/>
      <c r="D1510" s="59"/>
      <c r="E1510" s="59"/>
      <c r="F1510" s="59"/>
      <c r="G1510" s="59"/>
      <c r="H1510" s="59"/>
      <c r="I1510" s="63"/>
    </row>
    <row r="1511" spans="1:9" ht="18" customHeight="1" thickBot="1">
      <c r="A1511" s="64" t="s">
        <v>1005</v>
      </c>
      <c r="B1511" s="65"/>
      <c r="C1511" s="65"/>
      <c r="D1511" s="65"/>
      <c r="E1511" s="65"/>
      <c r="F1511" s="65"/>
      <c r="G1511" s="65"/>
      <c r="H1511" s="65"/>
      <c r="I1511" s="66"/>
    </row>
    <row r="1512" spans="1:9" ht="26.25" thickTop="1">
      <c r="A1512" s="2" t="s">
        <v>172</v>
      </c>
      <c r="B1512" s="31" t="s">
        <v>173</v>
      </c>
      <c r="C1512" s="67"/>
      <c r="D1512" s="67"/>
      <c r="E1512" s="25"/>
      <c r="F1512" s="35" t="s">
        <v>5</v>
      </c>
      <c r="G1512" s="35" t="s">
        <v>6</v>
      </c>
      <c r="H1512" s="35" t="s">
        <v>174</v>
      </c>
      <c r="I1512" s="37" t="s">
        <v>175</v>
      </c>
    </row>
    <row r="1513" spans="1:9">
      <c r="A1513" s="45" t="s">
        <v>1006</v>
      </c>
      <c r="B1513" s="48" t="s">
        <v>1007</v>
      </c>
      <c r="C1513" s="3"/>
      <c r="D1513" s="4"/>
      <c r="E1513" s="11"/>
      <c r="F1513" s="51">
        <v>1989878</v>
      </c>
      <c r="G1513" s="51">
        <v>0</v>
      </c>
      <c r="H1513" s="51">
        <v>0</v>
      </c>
      <c r="I1513" s="54">
        <f>SUM(F1513:H1515)</f>
        <v>1989878</v>
      </c>
    </row>
    <row r="1514" spans="1:9" ht="18" customHeight="1">
      <c r="A1514" s="46"/>
      <c r="B1514" s="49"/>
      <c r="C1514" s="28"/>
      <c r="D1514" s="5"/>
      <c r="E1514" s="29"/>
      <c r="F1514" s="52"/>
      <c r="G1514" s="52"/>
      <c r="H1514" s="52"/>
      <c r="I1514" s="55"/>
    </row>
    <row r="1515" spans="1:9">
      <c r="A1515" s="47"/>
      <c r="B1515" s="50"/>
      <c r="C1515" s="6"/>
      <c r="D1515" s="7"/>
      <c r="E1515" s="12"/>
      <c r="F1515" s="53"/>
      <c r="G1515" s="53"/>
      <c r="H1515" s="53"/>
      <c r="I1515" s="56"/>
    </row>
    <row r="1516" spans="1:9">
      <c r="A1516" s="45" t="s">
        <v>1008</v>
      </c>
      <c r="B1516" s="48" t="s">
        <v>1009</v>
      </c>
      <c r="C1516" s="3"/>
      <c r="D1516" s="4"/>
      <c r="E1516" s="11"/>
      <c r="F1516" s="51">
        <v>1150547</v>
      </c>
      <c r="G1516" s="51">
        <v>0</v>
      </c>
      <c r="H1516" s="51">
        <v>0</v>
      </c>
      <c r="I1516" s="54">
        <f>SUM(F1516:H1518)</f>
        <v>1150547</v>
      </c>
    </row>
    <row r="1517" spans="1:9" ht="18" customHeight="1">
      <c r="A1517" s="46"/>
      <c r="B1517" s="49"/>
      <c r="C1517" s="28"/>
      <c r="D1517" s="5"/>
      <c r="E1517" s="29"/>
      <c r="F1517" s="52"/>
      <c r="G1517" s="52"/>
      <c r="H1517" s="52"/>
      <c r="I1517" s="55"/>
    </row>
    <row r="1518" spans="1:9">
      <c r="A1518" s="47"/>
      <c r="B1518" s="50"/>
      <c r="C1518" s="6"/>
      <c r="D1518" s="7"/>
      <c r="E1518" s="12"/>
      <c r="F1518" s="53"/>
      <c r="G1518" s="53"/>
      <c r="H1518" s="53"/>
      <c r="I1518" s="56"/>
    </row>
    <row r="1519" spans="1:9" ht="18" customHeight="1">
      <c r="A1519" s="58" t="s">
        <v>1010</v>
      </c>
      <c r="B1519" s="59"/>
      <c r="C1519" s="60"/>
      <c r="D1519" s="61"/>
      <c r="E1519" s="24"/>
      <c r="F1519" s="21">
        <f>SUM(F1513:F1518)</f>
        <v>3140425</v>
      </c>
      <c r="G1519" s="21">
        <f t="shared" ref="G1519:I1519" si="394">SUM(G1513:G1518)</f>
        <v>0</v>
      </c>
      <c r="H1519" s="21">
        <f t="shared" si="394"/>
        <v>0</v>
      </c>
      <c r="I1519" s="30">
        <f t="shared" si="394"/>
        <v>3140425</v>
      </c>
    </row>
    <row r="1520" spans="1:9" ht="6.75" customHeight="1">
      <c r="A1520" s="62" t="s">
        <v>170</v>
      </c>
      <c r="B1520" s="59"/>
      <c r="C1520" s="59"/>
      <c r="D1520" s="59"/>
      <c r="E1520" s="59"/>
      <c r="F1520" s="59"/>
      <c r="G1520" s="59"/>
      <c r="H1520" s="59"/>
      <c r="I1520" s="63"/>
    </row>
    <row r="1521" spans="1:9" ht="18" customHeight="1" thickBot="1">
      <c r="A1521" s="72" t="s">
        <v>1011</v>
      </c>
      <c r="B1521" s="65"/>
      <c r="C1521" s="65"/>
      <c r="D1521" s="65"/>
      <c r="E1521" s="65"/>
      <c r="F1521" s="65"/>
      <c r="G1521" s="65"/>
      <c r="H1521" s="65"/>
      <c r="I1521" s="66"/>
    </row>
    <row r="1522" spans="1:9" ht="26.25" thickTop="1">
      <c r="A1522" s="2" t="s">
        <v>172</v>
      </c>
      <c r="B1522" s="31" t="s">
        <v>173</v>
      </c>
      <c r="C1522" s="67"/>
      <c r="D1522" s="67"/>
      <c r="E1522" s="25"/>
      <c r="F1522" s="35" t="s">
        <v>5</v>
      </c>
      <c r="G1522" s="35" t="s">
        <v>6</v>
      </c>
      <c r="H1522" s="35" t="s">
        <v>174</v>
      </c>
      <c r="I1522" s="37" t="s">
        <v>175</v>
      </c>
    </row>
    <row r="1523" spans="1:9">
      <c r="A1523" s="45" t="s">
        <v>1012</v>
      </c>
      <c r="B1523" s="48" t="s">
        <v>1013</v>
      </c>
      <c r="C1523" s="3"/>
      <c r="D1523" s="4"/>
      <c r="E1523" s="11"/>
      <c r="F1523" s="51">
        <v>107000000</v>
      </c>
      <c r="G1523" s="51">
        <v>0</v>
      </c>
      <c r="H1523" s="51">
        <v>0</v>
      </c>
      <c r="I1523" s="54">
        <f>SUM(F1523:H1525)</f>
        <v>107000000</v>
      </c>
    </row>
    <row r="1524" spans="1:9" ht="18" customHeight="1">
      <c r="A1524" s="46"/>
      <c r="B1524" s="49"/>
      <c r="C1524" s="28"/>
      <c r="D1524" s="5"/>
      <c r="E1524" s="29"/>
      <c r="F1524" s="52"/>
      <c r="G1524" s="52"/>
      <c r="H1524" s="52"/>
      <c r="I1524" s="55"/>
    </row>
    <row r="1525" spans="1:9">
      <c r="A1525" s="47"/>
      <c r="B1525" s="50"/>
      <c r="C1525" s="6"/>
      <c r="D1525" s="7"/>
      <c r="E1525" s="12"/>
      <c r="F1525" s="53"/>
      <c r="G1525" s="53"/>
      <c r="H1525" s="53"/>
      <c r="I1525" s="56"/>
    </row>
    <row r="1526" spans="1:9" ht="18" customHeight="1">
      <c r="A1526" s="71" t="s">
        <v>1014</v>
      </c>
      <c r="B1526" s="59"/>
      <c r="C1526" s="60"/>
      <c r="D1526" s="61"/>
      <c r="E1526" s="24"/>
      <c r="F1526" s="21">
        <f>SUM(F1523)</f>
        <v>107000000</v>
      </c>
      <c r="G1526" s="21">
        <f t="shared" ref="G1526:I1526" si="395">SUM(G1523)</f>
        <v>0</v>
      </c>
      <c r="H1526" s="21">
        <f t="shared" si="395"/>
        <v>0</v>
      </c>
      <c r="I1526" s="30">
        <f t="shared" si="395"/>
        <v>107000000</v>
      </c>
    </row>
    <row r="1527" spans="1:9" ht="6.75" customHeight="1">
      <c r="A1527" s="62" t="s">
        <v>170</v>
      </c>
      <c r="B1527" s="59"/>
      <c r="C1527" s="59"/>
      <c r="D1527" s="59"/>
      <c r="E1527" s="59"/>
      <c r="F1527" s="59"/>
      <c r="G1527" s="59"/>
      <c r="H1527" s="59"/>
      <c r="I1527" s="63"/>
    </row>
    <row r="1528" spans="1:9" ht="18" customHeight="1" thickBot="1">
      <c r="A1528" s="64" t="s">
        <v>1015</v>
      </c>
      <c r="B1528" s="65"/>
      <c r="C1528" s="65"/>
      <c r="D1528" s="65"/>
      <c r="E1528" s="65"/>
      <c r="F1528" s="65"/>
      <c r="G1528" s="65"/>
      <c r="H1528" s="65"/>
      <c r="I1528" s="66"/>
    </row>
    <row r="1529" spans="1:9" ht="26.25" thickTop="1">
      <c r="A1529" s="2" t="s">
        <v>172</v>
      </c>
      <c r="B1529" s="31" t="s">
        <v>173</v>
      </c>
      <c r="C1529" s="67"/>
      <c r="D1529" s="67"/>
      <c r="E1529" s="25"/>
      <c r="F1529" s="35" t="s">
        <v>5</v>
      </c>
      <c r="G1529" s="35" t="s">
        <v>6</v>
      </c>
      <c r="H1529" s="35" t="s">
        <v>174</v>
      </c>
      <c r="I1529" s="37" t="s">
        <v>175</v>
      </c>
    </row>
    <row r="1530" spans="1:9">
      <c r="A1530" s="45" t="s">
        <v>1016</v>
      </c>
      <c r="B1530" s="48" t="s">
        <v>1017</v>
      </c>
      <c r="C1530" s="3"/>
      <c r="D1530" s="4"/>
      <c r="E1530" s="11"/>
      <c r="F1530" s="51">
        <v>219720655</v>
      </c>
      <c r="G1530" s="51">
        <v>591970064</v>
      </c>
      <c r="H1530" s="51">
        <v>591970064</v>
      </c>
      <c r="I1530" s="54">
        <f>SUM(F1530:H1532)</f>
        <v>1403660783</v>
      </c>
    </row>
    <row r="1531" spans="1:9" ht="18" customHeight="1">
      <c r="A1531" s="46"/>
      <c r="B1531" s="49"/>
      <c r="C1531" s="28"/>
      <c r="D1531" s="5"/>
      <c r="E1531" s="29"/>
      <c r="F1531" s="52"/>
      <c r="G1531" s="52"/>
      <c r="H1531" s="52"/>
      <c r="I1531" s="55"/>
    </row>
    <row r="1532" spans="1:9">
      <c r="A1532" s="47"/>
      <c r="B1532" s="50"/>
      <c r="C1532" s="6"/>
      <c r="D1532" s="7"/>
      <c r="E1532" s="12"/>
      <c r="F1532" s="53"/>
      <c r="G1532" s="53"/>
      <c r="H1532" s="53"/>
      <c r="I1532" s="56"/>
    </row>
    <row r="1533" spans="1:9" ht="18" customHeight="1">
      <c r="A1533" s="58" t="s">
        <v>1018</v>
      </c>
      <c r="B1533" s="59"/>
      <c r="C1533" s="60"/>
      <c r="D1533" s="61"/>
      <c r="E1533" s="24"/>
      <c r="F1533" s="21">
        <f>SUM(F1530)</f>
        <v>219720655</v>
      </c>
      <c r="G1533" s="21">
        <f t="shared" ref="G1533:I1533" si="396">SUM(G1530)</f>
        <v>591970064</v>
      </c>
      <c r="H1533" s="21">
        <f t="shared" si="396"/>
        <v>591970064</v>
      </c>
      <c r="I1533" s="30">
        <f t="shared" si="396"/>
        <v>1403660783</v>
      </c>
    </row>
    <row r="1534" spans="1:9" ht="6.75" customHeight="1">
      <c r="A1534" s="62" t="s">
        <v>170</v>
      </c>
      <c r="B1534" s="59"/>
      <c r="C1534" s="59"/>
      <c r="D1534" s="59"/>
      <c r="E1534" s="59"/>
      <c r="F1534" s="59"/>
      <c r="G1534" s="59"/>
      <c r="H1534" s="59"/>
      <c r="I1534" s="63"/>
    </row>
    <row r="1535" spans="1:9" ht="18" customHeight="1" thickBot="1">
      <c r="A1535" s="64" t="s">
        <v>1019</v>
      </c>
      <c r="B1535" s="65"/>
      <c r="C1535" s="65"/>
      <c r="D1535" s="65"/>
      <c r="E1535" s="65"/>
      <c r="F1535" s="65"/>
      <c r="G1535" s="65"/>
      <c r="H1535" s="65"/>
      <c r="I1535" s="66"/>
    </row>
    <row r="1536" spans="1:9" ht="26.25" thickTop="1">
      <c r="A1536" s="2" t="s">
        <v>172</v>
      </c>
      <c r="B1536" s="31" t="s">
        <v>173</v>
      </c>
      <c r="C1536" s="67"/>
      <c r="D1536" s="67"/>
      <c r="E1536" s="25"/>
      <c r="F1536" s="35" t="s">
        <v>5</v>
      </c>
      <c r="G1536" s="35" t="s">
        <v>6</v>
      </c>
      <c r="H1536" s="35" t="s">
        <v>174</v>
      </c>
      <c r="I1536" s="37" t="s">
        <v>175</v>
      </c>
    </row>
    <row r="1537" spans="1:9">
      <c r="A1537" s="45" t="s">
        <v>1020</v>
      </c>
      <c r="B1537" s="48" t="s">
        <v>1021</v>
      </c>
      <c r="C1537" s="3"/>
      <c r="D1537" s="4"/>
      <c r="E1537" s="11"/>
      <c r="F1537" s="51">
        <v>4800000</v>
      </c>
      <c r="G1537" s="51">
        <v>0</v>
      </c>
      <c r="H1537" s="51">
        <v>0</v>
      </c>
      <c r="I1537" s="54">
        <f>SUM(F1537:H1539)</f>
        <v>4800000</v>
      </c>
    </row>
    <row r="1538" spans="1:9" ht="18" customHeight="1">
      <c r="A1538" s="46"/>
      <c r="B1538" s="49"/>
      <c r="C1538" s="28"/>
      <c r="D1538" s="5"/>
      <c r="E1538" s="29"/>
      <c r="F1538" s="52"/>
      <c r="G1538" s="52"/>
      <c r="H1538" s="52"/>
      <c r="I1538" s="55"/>
    </row>
    <row r="1539" spans="1:9">
      <c r="A1539" s="47"/>
      <c r="B1539" s="50"/>
      <c r="C1539" s="6"/>
      <c r="D1539" s="7"/>
      <c r="E1539" s="12"/>
      <c r="F1539" s="53"/>
      <c r="G1539" s="53"/>
      <c r="H1539" s="53"/>
      <c r="I1539" s="56"/>
    </row>
    <row r="1540" spans="1:9" ht="18" customHeight="1">
      <c r="A1540" s="58" t="s">
        <v>1022</v>
      </c>
      <c r="B1540" s="59"/>
      <c r="C1540" s="60"/>
      <c r="D1540" s="61"/>
      <c r="E1540" s="24"/>
      <c r="F1540" s="21">
        <f>SUM(F1537)</f>
        <v>4800000</v>
      </c>
      <c r="G1540" s="21">
        <f t="shared" ref="G1540:I1540" si="397">SUM(G1537)</f>
        <v>0</v>
      </c>
      <c r="H1540" s="21">
        <f t="shared" si="397"/>
        <v>0</v>
      </c>
      <c r="I1540" s="30">
        <f t="shared" si="397"/>
        <v>4800000</v>
      </c>
    </row>
    <row r="1541" spans="1:9" ht="6.75" customHeight="1">
      <c r="A1541" s="62" t="s">
        <v>170</v>
      </c>
      <c r="B1541" s="59"/>
      <c r="C1541" s="59"/>
      <c r="D1541" s="59"/>
      <c r="E1541" s="59"/>
      <c r="F1541" s="59"/>
      <c r="G1541" s="59"/>
      <c r="H1541" s="59"/>
      <c r="I1541" s="63"/>
    </row>
    <row r="1542" spans="1:9" ht="18" customHeight="1" thickBot="1">
      <c r="A1542" s="64" t="s">
        <v>1023</v>
      </c>
      <c r="B1542" s="65"/>
      <c r="C1542" s="65"/>
      <c r="D1542" s="65"/>
      <c r="E1542" s="65"/>
      <c r="F1542" s="65"/>
      <c r="G1542" s="65"/>
      <c r="H1542" s="65"/>
      <c r="I1542" s="66"/>
    </row>
    <row r="1543" spans="1:9" ht="26.25" thickTop="1">
      <c r="A1543" s="2" t="s">
        <v>172</v>
      </c>
      <c r="B1543" s="31" t="s">
        <v>173</v>
      </c>
      <c r="C1543" s="67"/>
      <c r="D1543" s="67"/>
      <c r="E1543" s="25"/>
      <c r="F1543" s="35" t="s">
        <v>5</v>
      </c>
      <c r="G1543" s="35" t="s">
        <v>6</v>
      </c>
      <c r="H1543" s="35" t="s">
        <v>174</v>
      </c>
      <c r="I1543" s="37" t="s">
        <v>175</v>
      </c>
    </row>
    <row r="1544" spans="1:9">
      <c r="A1544" s="45" t="s">
        <v>1024</v>
      </c>
      <c r="B1544" s="48" t="s">
        <v>1025</v>
      </c>
      <c r="C1544" s="3"/>
      <c r="D1544" s="4"/>
      <c r="E1544" s="11"/>
      <c r="F1544" s="51">
        <v>1404000</v>
      </c>
      <c r="G1544" s="51">
        <v>0</v>
      </c>
      <c r="H1544" s="51">
        <v>0</v>
      </c>
      <c r="I1544" s="54">
        <f>SUM(F1544:H1546)</f>
        <v>1404000</v>
      </c>
    </row>
    <row r="1545" spans="1:9" ht="18" customHeight="1">
      <c r="A1545" s="46"/>
      <c r="B1545" s="49"/>
      <c r="C1545" s="28"/>
      <c r="D1545" s="5"/>
      <c r="E1545" s="29"/>
      <c r="F1545" s="52"/>
      <c r="G1545" s="52"/>
      <c r="H1545" s="52"/>
      <c r="I1545" s="55"/>
    </row>
    <row r="1546" spans="1:9">
      <c r="A1546" s="47"/>
      <c r="B1546" s="50"/>
      <c r="C1546" s="6"/>
      <c r="D1546" s="7"/>
      <c r="E1546" s="12"/>
      <c r="F1546" s="53"/>
      <c r="G1546" s="53"/>
      <c r="H1546" s="53"/>
      <c r="I1546" s="56"/>
    </row>
    <row r="1547" spans="1:9">
      <c r="A1547" s="45" t="s">
        <v>1026</v>
      </c>
      <c r="B1547" s="48" t="s">
        <v>1027</v>
      </c>
      <c r="C1547" s="3"/>
      <c r="D1547" s="4"/>
      <c r="E1547" s="11"/>
      <c r="F1547" s="51">
        <v>661949</v>
      </c>
      <c r="G1547" s="51">
        <v>0</v>
      </c>
      <c r="H1547" s="51">
        <v>0</v>
      </c>
      <c r="I1547" s="54">
        <f t="shared" ref="I1547" si="398">SUM(F1547:H1549)</f>
        <v>661949</v>
      </c>
    </row>
    <row r="1548" spans="1:9" ht="18" customHeight="1">
      <c r="A1548" s="46"/>
      <c r="B1548" s="49"/>
      <c r="C1548" s="28"/>
      <c r="D1548" s="5"/>
      <c r="E1548" s="29"/>
      <c r="F1548" s="52"/>
      <c r="G1548" s="52"/>
      <c r="H1548" s="52"/>
      <c r="I1548" s="55"/>
    </row>
    <row r="1549" spans="1:9">
      <c r="A1549" s="47"/>
      <c r="B1549" s="50"/>
      <c r="C1549" s="6"/>
      <c r="D1549" s="7"/>
      <c r="E1549" s="12"/>
      <c r="F1549" s="53"/>
      <c r="G1549" s="53"/>
      <c r="H1549" s="53"/>
      <c r="I1549" s="56"/>
    </row>
    <row r="1550" spans="1:9">
      <c r="A1550" s="45" t="s">
        <v>1028</v>
      </c>
      <c r="B1550" s="48" t="s">
        <v>1029</v>
      </c>
      <c r="C1550" s="3"/>
      <c r="D1550" s="4"/>
      <c r="E1550" s="11"/>
      <c r="F1550" s="51">
        <v>5100000</v>
      </c>
      <c r="G1550" s="51">
        <v>0</v>
      </c>
      <c r="H1550" s="51">
        <v>0</v>
      </c>
      <c r="I1550" s="54">
        <f t="shared" ref="I1550" si="399">SUM(F1550:H1552)</f>
        <v>5100000</v>
      </c>
    </row>
    <row r="1551" spans="1:9" ht="18" customHeight="1">
      <c r="A1551" s="46"/>
      <c r="B1551" s="49"/>
      <c r="C1551" s="28"/>
      <c r="D1551" s="5"/>
      <c r="E1551" s="29"/>
      <c r="F1551" s="52"/>
      <c r="G1551" s="52"/>
      <c r="H1551" s="52"/>
      <c r="I1551" s="55"/>
    </row>
    <row r="1552" spans="1:9">
      <c r="A1552" s="47"/>
      <c r="B1552" s="50"/>
      <c r="C1552" s="6"/>
      <c r="D1552" s="7"/>
      <c r="E1552" s="12"/>
      <c r="F1552" s="53"/>
      <c r="G1552" s="53"/>
      <c r="H1552" s="53"/>
      <c r="I1552" s="56"/>
    </row>
    <row r="1553" spans="1:9">
      <c r="A1553" s="45" t="s">
        <v>1030</v>
      </c>
      <c r="B1553" s="48" t="s">
        <v>1031</v>
      </c>
      <c r="C1553" s="3"/>
      <c r="D1553" s="4"/>
      <c r="E1553" s="11"/>
      <c r="F1553" s="51">
        <v>0</v>
      </c>
      <c r="G1553" s="51">
        <v>0</v>
      </c>
      <c r="H1553" s="51">
        <v>0</v>
      </c>
      <c r="I1553" s="54">
        <f t="shared" ref="I1553" si="400">SUM(F1553:H1555)</f>
        <v>0</v>
      </c>
    </row>
    <row r="1554" spans="1:9" ht="18" customHeight="1">
      <c r="A1554" s="46"/>
      <c r="B1554" s="49"/>
      <c r="C1554" s="28"/>
      <c r="D1554" s="5"/>
      <c r="E1554" s="29"/>
      <c r="F1554" s="52"/>
      <c r="G1554" s="52"/>
      <c r="H1554" s="52"/>
      <c r="I1554" s="55"/>
    </row>
    <row r="1555" spans="1:9">
      <c r="A1555" s="47"/>
      <c r="B1555" s="50"/>
      <c r="C1555" s="6"/>
      <c r="D1555" s="7"/>
      <c r="E1555" s="12"/>
      <c r="F1555" s="53"/>
      <c r="G1555" s="53"/>
      <c r="H1555" s="53"/>
      <c r="I1555" s="56"/>
    </row>
    <row r="1556" spans="1:9">
      <c r="A1556" s="45" t="s">
        <v>1032</v>
      </c>
      <c r="B1556" s="48" t="s">
        <v>1033</v>
      </c>
      <c r="C1556" s="3"/>
      <c r="D1556" s="4"/>
      <c r="E1556" s="11"/>
      <c r="F1556" s="51">
        <v>1187509</v>
      </c>
      <c r="G1556" s="51">
        <v>0</v>
      </c>
      <c r="H1556" s="51">
        <v>0</v>
      </c>
      <c r="I1556" s="54">
        <f t="shared" ref="I1556" si="401">SUM(F1556:H1558)</f>
        <v>1187509</v>
      </c>
    </row>
    <row r="1557" spans="1:9" ht="18" customHeight="1">
      <c r="A1557" s="46"/>
      <c r="B1557" s="49"/>
      <c r="C1557" s="28"/>
      <c r="D1557" s="5"/>
      <c r="E1557" s="29"/>
      <c r="F1557" s="52"/>
      <c r="G1557" s="52"/>
      <c r="H1557" s="52"/>
      <c r="I1557" s="55"/>
    </row>
    <row r="1558" spans="1:9">
      <c r="A1558" s="47"/>
      <c r="B1558" s="50"/>
      <c r="C1558" s="6"/>
      <c r="D1558" s="7"/>
      <c r="E1558" s="12"/>
      <c r="F1558" s="53"/>
      <c r="G1558" s="53"/>
      <c r="H1558" s="53"/>
      <c r="I1558" s="56"/>
    </row>
    <row r="1559" spans="1:9">
      <c r="A1559" s="45" t="s">
        <v>1034</v>
      </c>
      <c r="B1559" s="48" t="s">
        <v>1035</v>
      </c>
      <c r="C1559" s="3"/>
      <c r="D1559" s="4"/>
      <c r="E1559" s="11"/>
      <c r="F1559" s="51">
        <v>1500000</v>
      </c>
      <c r="G1559" s="51">
        <v>0</v>
      </c>
      <c r="H1559" s="51">
        <v>0</v>
      </c>
      <c r="I1559" s="54">
        <f t="shared" ref="I1559" si="402">SUM(F1559:H1561)</f>
        <v>1500000</v>
      </c>
    </row>
    <row r="1560" spans="1:9" ht="18" customHeight="1">
      <c r="A1560" s="46"/>
      <c r="B1560" s="49"/>
      <c r="C1560" s="28"/>
      <c r="D1560" s="5"/>
      <c r="E1560" s="29"/>
      <c r="F1560" s="52"/>
      <c r="G1560" s="52"/>
      <c r="H1560" s="52"/>
      <c r="I1560" s="55"/>
    </row>
    <row r="1561" spans="1:9">
      <c r="A1561" s="47"/>
      <c r="B1561" s="50"/>
      <c r="C1561" s="6"/>
      <c r="D1561" s="7"/>
      <c r="E1561" s="12"/>
      <c r="F1561" s="53"/>
      <c r="G1561" s="53"/>
      <c r="H1561" s="53"/>
      <c r="I1561" s="56"/>
    </row>
    <row r="1562" spans="1:9">
      <c r="A1562" s="45" t="s">
        <v>1036</v>
      </c>
      <c r="B1562" s="48" t="s">
        <v>1037</v>
      </c>
      <c r="C1562" s="3"/>
      <c r="D1562" s="4"/>
      <c r="E1562" s="11"/>
      <c r="F1562" s="51">
        <v>4510680</v>
      </c>
      <c r="G1562" s="51">
        <v>0</v>
      </c>
      <c r="H1562" s="51">
        <v>0</v>
      </c>
      <c r="I1562" s="54">
        <f t="shared" ref="I1562" si="403">SUM(F1562:H1564)</f>
        <v>4510680</v>
      </c>
    </row>
    <row r="1563" spans="1:9" ht="18" customHeight="1">
      <c r="A1563" s="46"/>
      <c r="B1563" s="49"/>
      <c r="C1563" s="28"/>
      <c r="D1563" s="5"/>
      <c r="E1563" s="29"/>
      <c r="F1563" s="52"/>
      <c r="G1563" s="52"/>
      <c r="H1563" s="52"/>
      <c r="I1563" s="55"/>
    </row>
    <row r="1564" spans="1:9">
      <c r="A1564" s="47"/>
      <c r="B1564" s="50"/>
      <c r="C1564" s="6"/>
      <c r="D1564" s="7"/>
      <c r="E1564" s="12"/>
      <c r="F1564" s="53"/>
      <c r="G1564" s="53"/>
      <c r="H1564" s="53"/>
      <c r="I1564" s="56"/>
    </row>
    <row r="1565" spans="1:9">
      <c r="A1565" s="45" t="s">
        <v>1038</v>
      </c>
      <c r="B1565" s="48" t="s">
        <v>1039</v>
      </c>
      <c r="C1565" s="3"/>
      <c r="D1565" s="4"/>
      <c r="E1565" s="11"/>
      <c r="F1565" s="51">
        <v>500000</v>
      </c>
      <c r="G1565" s="51">
        <v>0</v>
      </c>
      <c r="H1565" s="51">
        <v>0</v>
      </c>
      <c r="I1565" s="54">
        <f t="shared" ref="I1565" si="404">SUM(F1565:H1567)</f>
        <v>500000</v>
      </c>
    </row>
    <row r="1566" spans="1:9" ht="18" customHeight="1">
      <c r="A1566" s="46"/>
      <c r="B1566" s="49"/>
      <c r="C1566" s="28"/>
      <c r="D1566" s="5"/>
      <c r="E1566" s="29"/>
      <c r="F1566" s="52"/>
      <c r="G1566" s="52"/>
      <c r="H1566" s="52"/>
      <c r="I1566" s="55"/>
    </row>
    <row r="1567" spans="1:9">
      <c r="A1567" s="47"/>
      <c r="B1567" s="50"/>
      <c r="C1567" s="6"/>
      <c r="D1567" s="7"/>
      <c r="E1567" s="12"/>
      <c r="F1567" s="53"/>
      <c r="G1567" s="53"/>
      <c r="H1567" s="53"/>
      <c r="I1567" s="56"/>
    </row>
    <row r="1568" spans="1:9">
      <c r="A1568" s="45" t="s">
        <v>1040</v>
      </c>
      <c r="B1568" s="48" t="s">
        <v>1041</v>
      </c>
      <c r="C1568" s="3"/>
      <c r="D1568" s="4"/>
      <c r="E1568" s="11"/>
      <c r="F1568" s="51">
        <v>2076842</v>
      </c>
      <c r="G1568" s="51">
        <f t="shared" ref="G1568" si="405">F15930</f>
        <v>0</v>
      </c>
      <c r="H1568" s="51">
        <v>0</v>
      </c>
      <c r="I1568" s="54">
        <f t="shared" ref="I1568" si="406">SUM(F1568:H1570)</f>
        <v>2076842</v>
      </c>
    </row>
    <row r="1569" spans="1:9" ht="18" customHeight="1">
      <c r="A1569" s="46"/>
      <c r="B1569" s="49"/>
      <c r="C1569" s="28"/>
      <c r="D1569" s="5"/>
      <c r="E1569" s="29"/>
      <c r="F1569" s="52"/>
      <c r="G1569" s="52"/>
      <c r="H1569" s="52"/>
      <c r="I1569" s="55"/>
    </row>
    <row r="1570" spans="1:9">
      <c r="A1570" s="47"/>
      <c r="B1570" s="50"/>
      <c r="C1570" s="6"/>
      <c r="D1570" s="7"/>
      <c r="E1570" s="12"/>
      <c r="F1570" s="53"/>
      <c r="G1570" s="53"/>
      <c r="H1570" s="53"/>
      <c r="I1570" s="56"/>
    </row>
    <row r="1571" spans="1:9">
      <c r="A1571" s="45" t="s">
        <v>1042</v>
      </c>
      <c r="B1571" s="48" t="s">
        <v>1043</v>
      </c>
      <c r="C1571" s="3"/>
      <c r="D1571" s="4"/>
      <c r="E1571" s="11"/>
      <c r="F1571" s="51">
        <v>816043</v>
      </c>
      <c r="G1571" s="51">
        <v>0</v>
      </c>
      <c r="H1571" s="51">
        <v>0</v>
      </c>
      <c r="I1571" s="54">
        <f t="shared" ref="I1571" si="407">SUM(F1571:H1573)</f>
        <v>816043</v>
      </c>
    </row>
    <row r="1572" spans="1:9" ht="18" customHeight="1">
      <c r="A1572" s="46"/>
      <c r="B1572" s="49"/>
      <c r="C1572" s="28"/>
      <c r="D1572" s="5"/>
      <c r="E1572" s="29"/>
      <c r="F1572" s="52"/>
      <c r="G1572" s="52"/>
      <c r="H1572" s="52"/>
      <c r="I1572" s="55"/>
    </row>
    <row r="1573" spans="1:9">
      <c r="A1573" s="47"/>
      <c r="B1573" s="50"/>
      <c r="C1573" s="6"/>
      <c r="D1573" s="7"/>
      <c r="E1573" s="12"/>
      <c r="F1573" s="53"/>
      <c r="G1573" s="53"/>
      <c r="H1573" s="53"/>
      <c r="I1573" s="56"/>
    </row>
    <row r="1574" spans="1:9">
      <c r="A1574" s="45" t="s">
        <v>1044</v>
      </c>
      <c r="B1574" s="48" t="s">
        <v>1045</v>
      </c>
      <c r="C1574" s="3"/>
      <c r="D1574" s="4"/>
      <c r="E1574" s="11"/>
      <c r="F1574" s="51">
        <v>500000</v>
      </c>
      <c r="G1574" s="51">
        <v>0</v>
      </c>
      <c r="H1574" s="51">
        <v>0</v>
      </c>
      <c r="I1574" s="54">
        <f t="shared" ref="I1574" si="408">SUM(F1574:H1576)</f>
        <v>500000</v>
      </c>
    </row>
    <row r="1575" spans="1:9" ht="18" customHeight="1">
      <c r="A1575" s="46"/>
      <c r="B1575" s="49"/>
      <c r="C1575" s="28"/>
      <c r="D1575" s="5"/>
      <c r="E1575" s="29"/>
      <c r="F1575" s="52"/>
      <c r="G1575" s="52"/>
      <c r="H1575" s="52"/>
      <c r="I1575" s="55"/>
    </row>
    <row r="1576" spans="1:9">
      <c r="A1576" s="47"/>
      <c r="B1576" s="50"/>
      <c r="C1576" s="6"/>
      <c r="D1576" s="7"/>
      <c r="E1576" s="12"/>
      <c r="F1576" s="53"/>
      <c r="G1576" s="53"/>
      <c r="H1576" s="53"/>
      <c r="I1576" s="56"/>
    </row>
    <row r="1577" spans="1:9">
      <c r="A1577" s="45" t="s">
        <v>1046</v>
      </c>
      <c r="B1577" s="48" t="s">
        <v>1047</v>
      </c>
      <c r="C1577" s="3"/>
      <c r="D1577" s="4"/>
      <c r="E1577" s="11"/>
      <c r="F1577" s="51">
        <v>511495</v>
      </c>
      <c r="G1577" s="51">
        <v>0</v>
      </c>
      <c r="H1577" s="51">
        <v>0</v>
      </c>
      <c r="I1577" s="54">
        <f t="shared" ref="I1577" si="409">SUM(F1577:H1579)</f>
        <v>511495</v>
      </c>
    </row>
    <row r="1578" spans="1:9" ht="18" customHeight="1">
      <c r="A1578" s="46"/>
      <c r="B1578" s="49"/>
      <c r="C1578" s="28"/>
      <c r="D1578" s="5"/>
      <c r="E1578" s="29"/>
      <c r="F1578" s="52"/>
      <c r="G1578" s="52"/>
      <c r="H1578" s="52"/>
      <c r="I1578" s="55"/>
    </row>
    <row r="1579" spans="1:9">
      <c r="A1579" s="47"/>
      <c r="B1579" s="50"/>
      <c r="C1579" s="6"/>
      <c r="D1579" s="7"/>
      <c r="E1579" s="12"/>
      <c r="F1579" s="53"/>
      <c r="G1579" s="53"/>
      <c r="H1579" s="53"/>
      <c r="I1579" s="56"/>
    </row>
    <row r="1580" spans="1:9">
      <c r="A1580" s="45" t="s">
        <v>1048</v>
      </c>
      <c r="B1580" s="48" t="s">
        <v>1049</v>
      </c>
      <c r="C1580" s="3"/>
      <c r="D1580" s="4"/>
      <c r="E1580" s="11"/>
      <c r="F1580" s="51">
        <v>789501</v>
      </c>
      <c r="G1580" s="51">
        <v>0</v>
      </c>
      <c r="H1580" s="51">
        <v>0</v>
      </c>
      <c r="I1580" s="54">
        <f t="shared" ref="I1580" si="410">SUM(F1580:H1582)</f>
        <v>789501</v>
      </c>
    </row>
    <row r="1581" spans="1:9" ht="18" customHeight="1">
      <c r="A1581" s="46"/>
      <c r="B1581" s="49"/>
      <c r="C1581" s="28"/>
      <c r="D1581" s="5"/>
      <c r="E1581" s="29"/>
      <c r="F1581" s="52"/>
      <c r="G1581" s="52"/>
      <c r="H1581" s="52"/>
      <c r="I1581" s="55"/>
    </row>
    <row r="1582" spans="1:9">
      <c r="A1582" s="47"/>
      <c r="B1582" s="50"/>
      <c r="C1582" s="6"/>
      <c r="D1582" s="7"/>
      <c r="E1582" s="12"/>
      <c r="F1582" s="53"/>
      <c r="G1582" s="53"/>
      <c r="H1582" s="53"/>
      <c r="I1582" s="56"/>
    </row>
    <row r="1583" spans="1:9">
      <c r="A1583" s="45" t="s">
        <v>1050</v>
      </c>
      <c r="B1583" s="48" t="s">
        <v>1051</v>
      </c>
      <c r="C1583" s="3"/>
      <c r="D1583" s="4"/>
      <c r="E1583" s="11"/>
      <c r="F1583" s="51">
        <v>1000000</v>
      </c>
      <c r="G1583" s="51">
        <v>0</v>
      </c>
      <c r="H1583" s="51">
        <v>0</v>
      </c>
      <c r="I1583" s="54">
        <f t="shared" ref="I1583" si="411">SUM(F1583:H1585)</f>
        <v>1000000</v>
      </c>
    </row>
    <row r="1584" spans="1:9" ht="18" customHeight="1">
      <c r="A1584" s="46"/>
      <c r="B1584" s="49"/>
      <c r="C1584" s="28"/>
      <c r="D1584" s="5"/>
      <c r="E1584" s="29"/>
      <c r="F1584" s="52"/>
      <c r="G1584" s="52"/>
      <c r="H1584" s="52"/>
      <c r="I1584" s="55"/>
    </row>
    <row r="1585" spans="1:9">
      <c r="A1585" s="47"/>
      <c r="B1585" s="50"/>
      <c r="C1585" s="6"/>
      <c r="D1585" s="7"/>
      <c r="E1585" s="12"/>
      <c r="F1585" s="53"/>
      <c r="G1585" s="53"/>
      <c r="H1585" s="53"/>
      <c r="I1585" s="56"/>
    </row>
    <row r="1586" spans="1:9" ht="18" customHeight="1">
      <c r="A1586" s="58" t="s">
        <v>1052</v>
      </c>
      <c r="B1586" s="59"/>
      <c r="C1586" s="60"/>
      <c r="D1586" s="61"/>
      <c r="E1586" s="24"/>
      <c r="F1586" s="21">
        <f>SUM(F1544:F1583)</f>
        <v>20558019</v>
      </c>
      <c r="G1586" s="21">
        <f t="shared" ref="G1586:I1586" si="412">SUM(G1544:G1583)</f>
        <v>0</v>
      </c>
      <c r="H1586" s="21">
        <f t="shared" si="412"/>
        <v>0</v>
      </c>
      <c r="I1586" s="30">
        <f t="shared" si="412"/>
        <v>20558019</v>
      </c>
    </row>
    <row r="1587" spans="1:9" ht="6.75" customHeight="1">
      <c r="A1587" s="62" t="s">
        <v>170</v>
      </c>
      <c r="B1587" s="59"/>
      <c r="C1587" s="59"/>
      <c r="D1587" s="59"/>
      <c r="E1587" s="59"/>
      <c r="F1587" s="59"/>
      <c r="G1587" s="59"/>
      <c r="H1587" s="59"/>
      <c r="I1587" s="63"/>
    </row>
    <row r="1588" spans="1:9" ht="18" customHeight="1" thickBot="1">
      <c r="A1588" s="64" t="s">
        <v>1053</v>
      </c>
      <c r="B1588" s="65"/>
      <c r="C1588" s="65"/>
      <c r="D1588" s="65"/>
      <c r="E1588" s="65"/>
      <c r="F1588" s="65"/>
      <c r="G1588" s="65"/>
      <c r="H1588" s="65"/>
      <c r="I1588" s="66"/>
    </row>
    <row r="1589" spans="1:9" ht="26.25" thickTop="1">
      <c r="A1589" s="2" t="s">
        <v>172</v>
      </c>
      <c r="B1589" s="31" t="s">
        <v>173</v>
      </c>
      <c r="C1589" s="67"/>
      <c r="D1589" s="67"/>
      <c r="E1589" s="25"/>
      <c r="F1589" s="35" t="s">
        <v>5</v>
      </c>
      <c r="G1589" s="35" t="s">
        <v>6</v>
      </c>
      <c r="H1589" s="35" t="s">
        <v>174</v>
      </c>
      <c r="I1589" s="37" t="s">
        <v>175</v>
      </c>
    </row>
    <row r="1590" spans="1:9">
      <c r="A1590" s="45" t="s">
        <v>1054</v>
      </c>
      <c r="B1590" s="48" t="s">
        <v>1055</v>
      </c>
      <c r="C1590" s="3"/>
      <c r="D1590" s="4"/>
      <c r="E1590" s="11"/>
      <c r="F1590" s="51">
        <v>11000000</v>
      </c>
      <c r="G1590" s="51">
        <v>19500000</v>
      </c>
      <c r="H1590" s="51">
        <v>22600000</v>
      </c>
      <c r="I1590" s="54">
        <f>SUM(F1590:H1592)</f>
        <v>53100000</v>
      </c>
    </row>
    <row r="1591" spans="1:9" ht="18" customHeight="1">
      <c r="A1591" s="46"/>
      <c r="B1591" s="49"/>
      <c r="C1591" s="28"/>
      <c r="D1591" s="5"/>
      <c r="E1591" s="29"/>
      <c r="F1591" s="52"/>
      <c r="G1591" s="52"/>
      <c r="H1591" s="52"/>
      <c r="I1591" s="55"/>
    </row>
    <row r="1592" spans="1:9">
      <c r="A1592" s="47"/>
      <c r="B1592" s="50"/>
      <c r="C1592" s="6"/>
      <c r="D1592" s="7"/>
      <c r="E1592" s="12"/>
      <c r="F1592" s="53"/>
      <c r="G1592" s="53"/>
      <c r="H1592" s="53"/>
      <c r="I1592" s="56"/>
    </row>
    <row r="1593" spans="1:9" ht="18" customHeight="1">
      <c r="A1593" s="58" t="s">
        <v>1056</v>
      </c>
      <c r="B1593" s="59"/>
      <c r="C1593" s="60"/>
      <c r="D1593" s="61"/>
      <c r="E1593" s="24"/>
      <c r="F1593" s="21">
        <f>SUM(F1590)</f>
        <v>11000000</v>
      </c>
      <c r="G1593" s="21">
        <f t="shared" ref="G1593:I1593" si="413">SUM(G1590)</f>
        <v>19500000</v>
      </c>
      <c r="H1593" s="21">
        <f t="shared" si="413"/>
        <v>22600000</v>
      </c>
      <c r="I1593" s="30">
        <f t="shared" si="413"/>
        <v>53100000</v>
      </c>
    </row>
    <row r="1594" spans="1:9" ht="6.75" customHeight="1">
      <c r="A1594" s="62" t="s">
        <v>170</v>
      </c>
      <c r="B1594" s="59"/>
      <c r="C1594" s="59"/>
      <c r="D1594" s="59"/>
      <c r="E1594" s="59"/>
      <c r="F1594" s="59"/>
      <c r="G1594" s="59"/>
      <c r="H1594" s="59"/>
      <c r="I1594" s="63"/>
    </row>
    <row r="1595" spans="1:9" ht="18" customHeight="1" thickBot="1">
      <c r="A1595" s="64" t="s">
        <v>1057</v>
      </c>
      <c r="B1595" s="65"/>
      <c r="C1595" s="65"/>
      <c r="D1595" s="65"/>
      <c r="E1595" s="65"/>
      <c r="F1595" s="65"/>
      <c r="G1595" s="65"/>
      <c r="H1595" s="65"/>
      <c r="I1595" s="66"/>
    </row>
    <row r="1596" spans="1:9" ht="26.25" thickTop="1">
      <c r="A1596" s="2" t="s">
        <v>172</v>
      </c>
      <c r="B1596" s="31" t="s">
        <v>173</v>
      </c>
      <c r="C1596" s="67"/>
      <c r="D1596" s="67"/>
      <c r="E1596" s="25"/>
      <c r="F1596" s="35" t="s">
        <v>5</v>
      </c>
      <c r="G1596" s="35" t="s">
        <v>6</v>
      </c>
      <c r="H1596" s="35" t="s">
        <v>174</v>
      </c>
      <c r="I1596" s="37" t="s">
        <v>175</v>
      </c>
    </row>
    <row r="1597" spans="1:9">
      <c r="A1597" s="45" t="s">
        <v>1058</v>
      </c>
      <c r="B1597" s="48" t="s">
        <v>1059</v>
      </c>
      <c r="C1597" s="3"/>
      <c r="D1597" s="4"/>
      <c r="E1597" s="11"/>
      <c r="F1597" s="51">
        <v>0</v>
      </c>
      <c r="G1597" s="51">
        <v>1500000</v>
      </c>
      <c r="H1597" s="51">
        <v>0</v>
      </c>
      <c r="I1597" s="54">
        <f>SUM(F1597:H1599)</f>
        <v>1500000</v>
      </c>
    </row>
    <row r="1598" spans="1:9" ht="18" customHeight="1">
      <c r="A1598" s="46"/>
      <c r="B1598" s="49"/>
      <c r="C1598" s="28"/>
      <c r="D1598" s="5"/>
      <c r="E1598" s="29"/>
      <c r="F1598" s="52"/>
      <c r="G1598" s="52"/>
      <c r="H1598" s="52"/>
      <c r="I1598" s="55"/>
    </row>
    <row r="1599" spans="1:9">
      <c r="A1599" s="47"/>
      <c r="B1599" s="50"/>
      <c r="C1599" s="6"/>
      <c r="D1599" s="7"/>
      <c r="E1599" s="12"/>
      <c r="F1599" s="53"/>
      <c r="G1599" s="53"/>
      <c r="H1599" s="53"/>
      <c r="I1599" s="56"/>
    </row>
    <row r="1600" spans="1:9">
      <c r="A1600" s="45" t="s">
        <v>1060</v>
      </c>
      <c r="B1600" s="48" t="s">
        <v>1061</v>
      </c>
      <c r="C1600" s="3"/>
      <c r="D1600" s="4"/>
      <c r="E1600" s="11"/>
      <c r="F1600" s="51">
        <v>4351332</v>
      </c>
      <c r="G1600" s="51">
        <v>6690880</v>
      </c>
      <c r="H1600" s="51">
        <v>7098355</v>
      </c>
      <c r="I1600" s="54">
        <f t="shared" ref="I1600" si="414">SUM(F1600:H1602)</f>
        <v>18140567</v>
      </c>
    </row>
    <row r="1601" spans="1:9" ht="18" customHeight="1">
      <c r="A1601" s="46"/>
      <c r="B1601" s="49"/>
      <c r="C1601" s="28"/>
      <c r="D1601" s="5"/>
      <c r="E1601" s="29"/>
      <c r="F1601" s="52"/>
      <c r="G1601" s="52"/>
      <c r="H1601" s="52"/>
      <c r="I1601" s="55"/>
    </row>
    <row r="1602" spans="1:9">
      <c r="A1602" s="47"/>
      <c r="B1602" s="50"/>
      <c r="C1602" s="6"/>
      <c r="D1602" s="7"/>
      <c r="E1602" s="12"/>
      <c r="F1602" s="53"/>
      <c r="G1602" s="53"/>
      <c r="H1602" s="53"/>
      <c r="I1602" s="56"/>
    </row>
    <row r="1603" spans="1:9">
      <c r="A1603" s="45" t="s">
        <v>1062</v>
      </c>
      <c r="B1603" s="48" t="s">
        <v>1063</v>
      </c>
      <c r="C1603" s="3"/>
      <c r="D1603" s="4"/>
      <c r="E1603" s="11"/>
      <c r="F1603" s="51">
        <v>8400000</v>
      </c>
      <c r="G1603" s="51">
        <v>10805282</v>
      </c>
      <c r="H1603" s="51">
        <v>11463324</v>
      </c>
      <c r="I1603" s="54">
        <f t="shared" ref="I1603" si="415">SUM(F1603:H1605)</f>
        <v>30668606</v>
      </c>
    </row>
    <row r="1604" spans="1:9" ht="18" customHeight="1">
      <c r="A1604" s="46"/>
      <c r="B1604" s="49"/>
      <c r="C1604" s="28"/>
      <c r="D1604" s="5"/>
      <c r="E1604" s="29"/>
      <c r="F1604" s="52"/>
      <c r="G1604" s="52"/>
      <c r="H1604" s="52"/>
      <c r="I1604" s="55"/>
    </row>
    <row r="1605" spans="1:9">
      <c r="A1605" s="47"/>
      <c r="B1605" s="50"/>
      <c r="C1605" s="6"/>
      <c r="D1605" s="7"/>
      <c r="E1605" s="12"/>
      <c r="F1605" s="53"/>
      <c r="G1605" s="53"/>
      <c r="H1605" s="53"/>
      <c r="I1605" s="56"/>
    </row>
    <row r="1606" spans="1:9">
      <c r="A1606" s="45" t="s">
        <v>1064</v>
      </c>
      <c r="B1606" s="48" t="s">
        <v>1065</v>
      </c>
      <c r="C1606" s="3"/>
      <c r="D1606" s="4"/>
      <c r="E1606" s="11"/>
      <c r="F1606" s="51">
        <v>1100000</v>
      </c>
      <c r="G1606" s="51">
        <v>1149995</v>
      </c>
      <c r="H1606" s="51">
        <v>1220030</v>
      </c>
      <c r="I1606" s="54">
        <f t="shared" ref="I1606" si="416">SUM(F1606:H1608)</f>
        <v>3470025</v>
      </c>
    </row>
    <row r="1607" spans="1:9" ht="18" customHeight="1">
      <c r="A1607" s="46"/>
      <c r="B1607" s="49"/>
      <c r="C1607" s="28"/>
      <c r="D1607" s="5"/>
      <c r="E1607" s="29"/>
      <c r="F1607" s="52"/>
      <c r="G1607" s="52"/>
      <c r="H1607" s="52"/>
      <c r="I1607" s="55"/>
    </row>
    <row r="1608" spans="1:9">
      <c r="A1608" s="47"/>
      <c r="B1608" s="50"/>
      <c r="C1608" s="6"/>
      <c r="D1608" s="7"/>
      <c r="E1608" s="12"/>
      <c r="F1608" s="53"/>
      <c r="G1608" s="53"/>
      <c r="H1608" s="53"/>
      <c r="I1608" s="56"/>
    </row>
    <row r="1609" spans="1:9">
      <c r="A1609" s="45" t="s">
        <v>1066</v>
      </c>
      <c r="B1609" s="48" t="s">
        <v>1067</v>
      </c>
      <c r="C1609" s="3"/>
      <c r="D1609" s="4"/>
      <c r="E1609" s="11"/>
      <c r="F1609" s="51">
        <v>1276000</v>
      </c>
      <c r="G1609" s="51">
        <v>1000000</v>
      </c>
      <c r="H1609" s="51">
        <v>1000000</v>
      </c>
      <c r="I1609" s="54">
        <f t="shared" ref="I1609" si="417">SUM(F1609:H1611)</f>
        <v>3276000</v>
      </c>
    </row>
    <row r="1610" spans="1:9" ht="18" customHeight="1">
      <c r="A1610" s="46"/>
      <c r="B1610" s="49"/>
      <c r="C1610" s="28"/>
      <c r="D1610" s="5"/>
      <c r="E1610" s="29"/>
      <c r="F1610" s="52"/>
      <c r="G1610" s="52"/>
      <c r="H1610" s="52"/>
      <c r="I1610" s="55"/>
    </row>
    <row r="1611" spans="1:9">
      <c r="A1611" s="47"/>
      <c r="B1611" s="50"/>
      <c r="C1611" s="6"/>
      <c r="D1611" s="7"/>
      <c r="E1611" s="12"/>
      <c r="F1611" s="53"/>
      <c r="G1611" s="53"/>
      <c r="H1611" s="53"/>
      <c r="I1611" s="56"/>
    </row>
    <row r="1612" spans="1:9">
      <c r="A1612" s="45" t="s">
        <v>1068</v>
      </c>
      <c r="B1612" s="48" t="s">
        <v>1069</v>
      </c>
      <c r="C1612" s="3"/>
      <c r="D1612" s="4"/>
      <c r="E1612" s="11"/>
      <c r="F1612" s="51">
        <v>52376</v>
      </c>
      <c r="G1612" s="51">
        <v>0</v>
      </c>
      <c r="H1612" s="51">
        <v>0</v>
      </c>
      <c r="I1612" s="54">
        <f t="shared" ref="I1612" si="418">SUM(F1612:H1614)</f>
        <v>52376</v>
      </c>
    </row>
    <row r="1613" spans="1:9" ht="18" customHeight="1">
      <c r="A1613" s="46"/>
      <c r="B1613" s="49"/>
      <c r="C1613" s="28"/>
      <c r="D1613" s="5"/>
      <c r="E1613" s="29"/>
      <c r="F1613" s="52"/>
      <c r="G1613" s="52"/>
      <c r="H1613" s="52"/>
      <c r="I1613" s="55"/>
    </row>
    <row r="1614" spans="1:9">
      <c r="A1614" s="47"/>
      <c r="B1614" s="50"/>
      <c r="C1614" s="6"/>
      <c r="D1614" s="7"/>
      <c r="E1614" s="12"/>
      <c r="F1614" s="53"/>
      <c r="G1614" s="53"/>
      <c r="H1614" s="53"/>
      <c r="I1614" s="56"/>
    </row>
    <row r="1615" spans="1:9">
      <c r="A1615" s="45" t="s">
        <v>1070</v>
      </c>
      <c r="B1615" s="48" t="s">
        <v>1071</v>
      </c>
      <c r="C1615" s="3"/>
      <c r="D1615" s="4"/>
      <c r="E1615" s="11"/>
      <c r="F1615" s="51">
        <v>70000</v>
      </c>
      <c r="G1615" s="51">
        <v>0</v>
      </c>
      <c r="H1615" s="51">
        <v>0</v>
      </c>
      <c r="I1615" s="54">
        <f t="shared" ref="I1615" si="419">SUM(F1615:H1617)</f>
        <v>70000</v>
      </c>
    </row>
    <row r="1616" spans="1:9" ht="18" customHeight="1">
      <c r="A1616" s="46"/>
      <c r="B1616" s="49"/>
      <c r="C1616" s="28"/>
      <c r="D1616" s="5"/>
      <c r="E1616" s="29"/>
      <c r="F1616" s="52"/>
      <c r="G1616" s="52"/>
      <c r="H1616" s="52"/>
      <c r="I1616" s="55"/>
    </row>
    <row r="1617" spans="1:9">
      <c r="A1617" s="47"/>
      <c r="B1617" s="50"/>
      <c r="C1617" s="6"/>
      <c r="D1617" s="7"/>
      <c r="E1617" s="12"/>
      <c r="F1617" s="53"/>
      <c r="G1617" s="53"/>
      <c r="H1617" s="53"/>
      <c r="I1617" s="56"/>
    </row>
    <row r="1618" spans="1:9">
      <c r="A1618" s="45" t="s">
        <v>1072</v>
      </c>
      <c r="B1618" s="48" t="s">
        <v>1073</v>
      </c>
      <c r="C1618" s="3"/>
      <c r="D1618" s="4"/>
      <c r="E1618" s="11"/>
      <c r="F1618" s="51">
        <v>-592000</v>
      </c>
      <c r="G1618" s="51">
        <v>0</v>
      </c>
      <c r="H1618" s="51">
        <v>0</v>
      </c>
      <c r="I1618" s="54">
        <f t="shared" ref="I1618" si="420">SUM(F1618:H1620)</f>
        <v>-592000</v>
      </c>
    </row>
    <row r="1619" spans="1:9" ht="18" customHeight="1">
      <c r="A1619" s="46"/>
      <c r="B1619" s="49"/>
      <c r="C1619" s="28"/>
      <c r="D1619" s="5"/>
      <c r="E1619" s="29"/>
      <c r="F1619" s="52"/>
      <c r="G1619" s="52"/>
      <c r="H1619" s="52"/>
      <c r="I1619" s="55"/>
    </row>
    <row r="1620" spans="1:9">
      <c r="A1620" s="47"/>
      <c r="B1620" s="50"/>
      <c r="C1620" s="6"/>
      <c r="D1620" s="7"/>
      <c r="E1620" s="12"/>
      <c r="F1620" s="53"/>
      <c r="G1620" s="53"/>
      <c r="H1620" s="53"/>
      <c r="I1620" s="56"/>
    </row>
    <row r="1621" spans="1:9">
      <c r="A1621" s="45" t="s">
        <v>1074</v>
      </c>
      <c r="B1621" s="48" t="s">
        <v>1075</v>
      </c>
      <c r="C1621" s="3"/>
      <c r="D1621" s="4"/>
      <c r="E1621" s="11"/>
      <c r="F1621" s="51">
        <v>1000000</v>
      </c>
      <c r="G1621" s="51">
        <v>0</v>
      </c>
      <c r="H1621" s="51">
        <v>0</v>
      </c>
      <c r="I1621" s="54">
        <f t="shared" ref="I1621" si="421">SUM(F1621:H1623)</f>
        <v>1000000</v>
      </c>
    </row>
    <row r="1622" spans="1:9" ht="18" customHeight="1">
      <c r="A1622" s="46"/>
      <c r="B1622" s="49"/>
      <c r="C1622" s="28"/>
      <c r="D1622" s="5"/>
      <c r="E1622" s="29"/>
      <c r="F1622" s="52"/>
      <c r="G1622" s="52"/>
      <c r="H1622" s="52"/>
      <c r="I1622" s="55"/>
    </row>
    <row r="1623" spans="1:9">
      <c r="A1623" s="47"/>
      <c r="B1623" s="50"/>
      <c r="C1623" s="6"/>
      <c r="D1623" s="7"/>
      <c r="E1623" s="12"/>
      <c r="F1623" s="53"/>
      <c r="G1623" s="53"/>
      <c r="H1623" s="53"/>
      <c r="I1623" s="56"/>
    </row>
    <row r="1624" spans="1:9">
      <c r="A1624" s="45" t="s">
        <v>1076</v>
      </c>
      <c r="B1624" s="48" t="s">
        <v>1077</v>
      </c>
      <c r="C1624" s="3"/>
      <c r="D1624" s="4"/>
      <c r="E1624" s="11"/>
      <c r="F1624" s="51">
        <v>7000000</v>
      </c>
      <c r="G1624" s="51">
        <v>0</v>
      </c>
      <c r="H1624" s="51">
        <v>0</v>
      </c>
      <c r="I1624" s="54">
        <f t="shared" ref="I1624" si="422">SUM(F1624:H1626)</f>
        <v>7000000</v>
      </c>
    </row>
    <row r="1625" spans="1:9" ht="18" customHeight="1">
      <c r="A1625" s="46"/>
      <c r="B1625" s="49"/>
      <c r="C1625" s="28"/>
      <c r="D1625" s="5"/>
      <c r="E1625" s="29"/>
      <c r="F1625" s="52"/>
      <c r="G1625" s="52"/>
      <c r="H1625" s="52"/>
      <c r="I1625" s="55"/>
    </row>
    <row r="1626" spans="1:9">
      <c r="A1626" s="47"/>
      <c r="B1626" s="50"/>
      <c r="C1626" s="6"/>
      <c r="D1626" s="7"/>
      <c r="E1626" s="12"/>
      <c r="F1626" s="53"/>
      <c r="G1626" s="53"/>
      <c r="H1626" s="53"/>
      <c r="I1626" s="56"/>
    </row>
    <row r="1627" spans="1:9">
      <c r="A1627" s="45" t="s">
        <v>1078</v>
      </c>
      <c r="B1627" s="48" t="s">
        <v>1079</v>
      </c>
      <c r="C1627" s="3"/>
      <c r="D1627" s="4"/>
      <c r="E1627" s="11"/>
      <c r="F1627" s="51">
        <v>100000</v>
      </c>
      <c r="G1627" s="51">
        <v>0</v>
      </c>
      <c r="H1627" s="51">
        <v>0</v>
      </c>
      <c r="I1627" s="54">
        <f t="shared" ref="I1627" si="423">SUM(F1627:H1629)</f>
        <v>100000</v>
      </c>
    </row>
    <row r="1628" spans="1:9" ht="18" customHeight="1">
      <c r="A1628" s="46"/>
      <c r="B1628" s="49"/>
      <c r="C1628" s="28"/>
      <c r="D1628" s="5"/>
      <c r="E1628" s="29"/>
      <c r="F1628" s="52"/>
      <c r="G1628" s="52"/>
      <c r="H1628" s="52"/>
      <c r="I1628" s="55"/>
    </row>
    <row r="1629" spans="1:9">
      <c r="A1629" s="47"/>
      <c r="B1629" s="50"/>
      <c r="C1629" s="6"/>
      <c r="D1629" s="7"/>
      <c r="E1629" s="12"/>
      <c r="F1629" s="53"/>
      <c r="G1629" s="53"/>
      <c r="H1629" s="53"/>
      <c r="I1629" s="56"/>
    </row>
    <row r="1630" spans="1:9">
      <c r="A1630" s="45" t="s">
        <v>1080</v>
      </c>
      <c r="B1630" s="48" t="s">
        <v>1081</v>
      </c>
      <c r="C1630" s="3"/>
      <c r="D1630" s="4"/>
      <c r="E1630" s="11"/>
      <c r="F1630" s="51">
        <v>606962</v>
      </c>
      <c r="G1630" s="51">
        <v>0</v>
      </c>
      <c r="H1630" s="51">
        <v>0</v>
      </c>
      <c r="I1630" s="54">
        <f t="shared" ref="I1630" si="424">SUM(F1630:H1632)</f>
        <v>606962</v>
      </c>
    </row>
    <row r="1631" spans="1:9" ht="18" customHeight="1">
      <c r="A1631" s="46"/>
      <c r="B1631" s="49"/>
      <c r="C1631" s="28"/>
      <c r="D1631" s="5"/>
      <c r="E1631" s="29"/>
      <c r="F1631" s="52"/>
      <c r="G1631" s="52"/>
      <c r="H1631" s="52"/>
      <c r="I1631" s="55"/>
    </row>
    <row r="1632" spans="1:9">
      <c r="A1632" s="47"/>
      <c r="B1632" s="50"/>
      <c r="C1632" s="6"/>
      <c r="D1632" s="7"/>
      <c r="E1632" s="12"/>
      <c r="F1632" s="53"/>
      <c r="G1632" s="53"/>
      <c r="H1632" s="53"/>
      <c r="I1632" s="56"/>
    </row>
    <row r="1633" spans="1:9">
      <c r="A1633" s="45" t="s">
        <v>1082</v>
      </c>
      <c r="B1633" s="48" t="s">
        <v>1083</v>
      </c>
      <c r="C1633" s="3"/>
      <c r="D1633" s="4"/>
      <c r="E1633" s="11"/>
      <c r="F1633" s="51">
        <v>1300000</v>
      </c>
      <c r="G1633" s="51">
        <v>0</v>
      </c>
      <c r="H1633" s="51">
        <v>0</v>
      </c>
      <c r="I1633" s="54">
        <f t="shared" ref="I1633" si="425">SUM(F1633:H1635)</f>
        <v>1300000</v>
      </c>
    </row>
    <row r="1634" spans="1:9" ht="18" customHeight="1">
      <c r="A1634" s="46"/>
      <c r="B1634" s="49"/>
      <c r="C1634" s="28"/>
      <c r="D1634" s="5"/>
      <c r="E1634" s="29"/>
      <c r="F1634" s="52"/>
      <c r="G1634" s="52"/>
      <c r="H1634" s="52"/>
      <c r="I1634" s="55"/>
    </row>
    <row r="1635" spans="1:9">
      <c r="A1635" s="47"/>
      <c r="B1635" s="50"/>
      <c r="C1635" s="6"/>
      <c r="D1635" s="7"/>
      <c r="E1635" s="12"/>
      <c r="F1635" s="53"/>
      <c r="G1635" s="53"/>
      <c r="H1635" s="53"/>
      <c r="I1635" s="56"/>
    </row>
    <row r="1636" spans="1:9">
      <c r="A1636" s="45" t="s">
        <v>1084</v>
      </c>
      <c r="B1636" s="48" t="s">
        <v>1085</v>
      </c>
      <c r="C1636" s="3"/>
      <c r="D1636" s="4"/>
      <c r="E1636" s="11"/>
      <c r="F1636" s="51">
        <v>20000</v>
      </c>
      <c r="G1636" s="51">
        <v>0</v>
      </c>
      <c r="H1636" s="51">
        <v>0</v>
      </c>
      <c r="I1636" s="54">
        <f t="shared" ref="I1636" si="426">SUM(F1636:H1638)</f>
        <v>20000</v>
      </c>
    </row>
    <row r="1637" spans="1:9" ht="18" customHeight="1">
      <c r="A1637" s="46"/>
      <c r="B1637" s="49"/>
      <c r="C1637" s="28"/>
      <c r="D1637" s="5"/>
      <c r="E1637" s="29"/>
      <c r="F1637" s="52"/>
      <c r="G1637" s="52"/>
      <c r="H1637" s="52"/>
      <c r="I1637" s="55"/>
    </row>
    <row r="1638" spans="1:9">
      <c r="A1638" s="47"/>
      <c r="B1638" s="50"/>
      <c r="C1638" s="6"/>
      <c r="D1638" s="7"/>
      <c r="E1638" s="12"/>
      <c r="F1638" s="53"/>
      <c r="G1638" s="53"/>
      <c r="H1638" s="53"/>
      <c r="I1638" s="56"/>
    </row>
    <row r="1639" spans="1:9">
      <c r="A1639" s="45" t="s">
        <v>1086</v>
      </c>
      <c r="B1639" s="48" t="s">
        <v>1087</v>
      </c>
      <c r="C1639" s="3"/>
      <c r="D1639" s="4"/>
      <c r="E1639" s="11"/>
      <c r="F1639" s="51">
        <v>340000</v>
      </c>
      <c r="G1639" s="51">
        <v>355453</v>
      </c>
      <c r="H1639" s="51">
        <v>377100</v>
      </c>
      <c r="I1639" s="54">
        <f t="shared" ref="I1639" si="427">SUM(F1639:H1641)</f>
        <v>1072553</v>
      </c>
    </row>
    <row r="1640" spans="1:9" ht="18" customHeight="1">
      <c r="A1640" s="46"/>
      <c r="B1640" s="49"/>
      <c r="C1640" s="28"/>
      <c r="D1640" s="5"/>
      <c r="E1640" s="29"/>
      <c r="F1640" s="52"/>
      <c r="G1640" s="52"/>
      <c r="H1640" s="52"/>
      <c r="I1640" s="55"/>
    </row>
    <row r="1641" spans="1:9">
      <c r="A1641" s="47"/>
      <c r="B1641" s="50"/>
      <c r="C1641" s="6"/>
      <c r="D1641" s="7"/>
      <c r="E1641" s="12"/>
      <c r="F1641" s="53"/>
      <c r="G1641" s="53"/>
      <c r="H1641" s="53"/>
      <c r="I1641" s="56"/>
    </row>
    <row r="1642" spans="1:9">
      <c r="A1642" s="45" t="s">
        <v>1088</v>
      </c>
      <c r="B1642" s="48" t="s">
        <v>1089</v>
      </c>
      <c r="C1642" s="3"/>
      <c r="D1642" s="4"/>
      <c r="E1642" s="11"/>
      <c r="F1642" s="51">
        <v>-1509000</v>
      </c>
      <c r="G1642" s="51">
        <v>0</v>
      </c>
      <c r="H1642" s="51">
        <v>0</v>
      </c>
      <c r="I1642" s="54">
        <f t="shared" ref="I1642" si="428">SUM(F1642:H1644)</f>
        <v>-1509000</v>
      </c>
    </row>
    <row r="1643" spans="1:9" ht="18" customHeight="1">
      <c r="A1643" s="46"/>
      <c r="B1643" s="49"/>
      <c r="C1643" s="28"/>
      <c r="D1643" s="5"/>
      <c r="E1643" s="29"/>
      <c r="F1643" s="52"/>
      <c r="G1643" s="52"/>
      <c r="H1643" s="52"/>
      <c r="I1643" s="55"/>
    </row>
    <row r="1644" spans="1:9">
      <c r="A1644" s="47"/>
      <c r="B1644" s="50"/>
      <c r="C1644" s="6"/>
      <c r="D1644" s="7"/>
      <c r="E1644" s="12"/>
      <c r="F1644" s="53"/>
      <c r="G1644" s="53"/>
      <c r="H1644" s="53"/>
      <c r="I1644" s="56"/>
    </row>
    <row r="1645" spans="1:9">
      <c r="A1645" s="45" t="s">
        <v>1090</v>
      </c>
      <c r="B1645" s="48" t="s">
        <v>1091</v>
      </c>
      <c r="C1645" s="3"/>
      <c r="D1645" s="4"/>
      <c r="E1645" s="11"/>
      <c r="F1645" s="51">
        <v>4880000</v>
      </c>
      <c r="G1645" s="51">
        <v>0</v>
      </c>
      <c r="H1645" s="51">
        <v>0</v>
      </c>
      <c r="I1645" s="54">
        <f t="shared" ref="I1645" si="429">SUM(F1645:H1647)</f>
        <v>4880000</v>
      </c>
    </row>
    <row r="1646" spans="1:9" ht="18" customHeight="1">
      <c r="A1646" s="46"/>
      <c r="B1646" s="49"/>
      <c r="C1646" s="28"/>
      <c r="D1646" s="5"/>
      <c r="E1646" s="29"/>
      <c r="F1646" s="52"/>
      <c r="G1646" s="52"/>
      <c r="H1646" s="52"/>
      <c r="I1646" s="55"/>
    </row>
    <row r="1647" spans="1:9">
      <c r="A1647" s="47"/>
      <c r="B1647" s="50"/>
      <c r="C1647" s="6"/>
      <c r="D1647" s="7"/>
      <c r="E1647" s="12"/>
      <c r="F1647" s="53"/>
      <c r="G1647" s="53"/>
      <c r="H1647" s="53"/>
      <c r="I1647" s="56"/>
    </row>
    <row r="1648" spans="1:9">
      <c r="A1648" s="45" t="s">
        <v>1092</v>
      </c>
      <c r="B1648" s="48" t="s">
        <v>1093</v>
      </c>
      <c r="C1648" s="3"/>
      <c r="D1648" s="4"/>
      <c r="E1648" s="11"/>
      <c r="F1648" s="51">
        <v>225000</v>
      </c>
      <c r="G1648" s="51">
        <v>0</v>
      </c>
      <c r="H1648" s="51">
        <v>0</v>
      </c>
      <c r="I1648" s="54">
        <f t="shared" ref="I1648" si="430">SUM(F1648:H1650)</f>
        <v>225000</v>
      </c>
    </row>
    <row r="1649" spans="1:9" ht="18" customHeight="1">
      <c r="A1649" s="46"/>
      <c r="B1649" s="49"/>
      <c r="C1649" s="28"/>
      <c r="D1649" s="5"/>
      <c r="E1649" s="29"/>
      <c r="F1649" s="52"/>
      <c r="G1649" s="52"/>
      <c r="H1649" s="52"/>
      <c r="I1649" s="55"/>
    </row>
    <row r="1650" spans="1:9">
      <c r="A1650" s="47"/>
      <c r="B1650" s="50"/>
      <c r="C1650" s="6"/>
      <c r="D1650" s="7"/>
      <c r="E1650" s="12"/>
      <c r="F1650" s="53"/>
      <c r="G1650" s="53"/>
      <c r="H1650" s="53"/>
      <c r="I1650" s="56"/>
    </row>
    <row r="1651" spans="1:9">
      <c r="A1651" s="45" t="s">
        <v>1094</v>
      </c>
      <c r="B1651" s="48" t="s">
        <v>1095</v>
      </c>
      <c r="C1651" s="3"/>
      <c r="D1651" s="4"/>
      <c r="E1651" s="11"/>
      <c r="F1651" s="51">
        <v>500000</v>
      </c>
      <c r="G1651" s="51">
        <v>0</v>
      </c>
      <c r="H1651" s="51">
        <v>0</v>
      </c>
      <c r="I1651" s="54">
        <f t="shared" ref="I1651" si="431">SUM(F1651:H1653)</f>
        <v>500000</v>
      </c>
    </row>
    <row r="1652" spans="1:9" ht="18" customHeight="1">
      <c r="A1652" s="46"/>
      <c r="B1652" s="49"/>
      <c r="C1652" s="28"/>
      <c r="D1652" s="5"/>
      <c r="E1652" s="29"/>
      <c r="F1652" s="52"/>
      <c r="G1652" s="52"/>
      <c r="H1652" s="52"/>
      <c r="I1652" s="55"/>
    </row>
    <row r="1653" spans="1:9">
      <c r="A1653" s="47"/>
      <c r="B1653" s="50"/>
      <c r="C1653" s="6"/>
      <c r="D1653" s="7"/>
      <c r="E1653" s="12"/>
      <c r="F1653" s="53"/>
      <c r="G1653" s="53"/>
      <c r="H1653" s="53"/>
      <c r="I1653" s="56"/>
    </row>
    <row r="1654" spans="1:9">
      <c r="A1654" s="45" t="s">
        <v>1096</v>
      </c>
      <c r="B1654" s="48" t="s">
        <v>1097</v>
      </c>
      <c r="C1654" s="3"/>
      <c r="D1654" s="4"/>
      <c r="E1654" s="11"/>
      <c r="F1654" s="51">
        <v>1000000</v>
      </c>
      <c r="G1654" s="51">
        <v>0</v>
      </c>
      <c r="H1654" s="51">
        <v>0</v>
      </c>
      <c r="I1654" s="54">
        <f t="shared" ref="I1654" si="432">SUM(F1654:H1656)</f>
        <v>1000000</v>
      </c>
    </row>
    <row r="1655" spans="1:9" ht="18" customHeight="1">
      <c r="A1655" s="46"/>
      <c r="B1655" s="49"/>
      <c r="C1655" s="28"/>
      <c r="D1655" s="5"/>
      <c r="E1655" s="29"/>
      <c r="F1655" s="52"/>
      <c r="G1655" s="52"/>
      <c r="H1655" s="52"/>
      <c r="I1655" s="55"/>
    </row>
    <row r="1656" spans="1:9">
      <c r="A1656" s="47"/>
      <c r="B1656" s="50"/>
      <c r="C1656" s="6"/>
      <c r="D1656" s="7"/>
      <c r="E1656" s="12"/>
      <c r="F1656" s="53"/>
      <c r="G1656" s="53"/>
      <c r="H1656" s="53"/>
      <c r="I1656" s="56"/>
    </row>
    <row r="1657" spans="1:9">
      <c r="A1657" s="45" t="s">
        <v>1098</v>
      </c>
      <c r="B1657" s="48" t="s">
        <v>1099</v>
      </c>
      <c r="C1657" s="3"/>
      <c r="D1657" s="4"/>
      <c r="E1657" s="11"/>
      <c r="F1657" s="51">
        <v>-526000</v>
      </c>
      <c r="G1657" s="51">
        <v>0</v>
      </c>
      <c r="H1657" s="51">
        <v>0</v>
      </c>
      <c r="I1657" s="54">
        <f t="shared" ref="I1657" si="433">SUM(F1657:H1659)</f>
        <v>-526000</v>
      </c>
    </row>
    <row r="1658" spans="1:9" ht="18" customHeight="1">
      <c r="A1658" s="46"/>
      <c r="B1658" s="49"/>
      <c r="C1658" s="28"/>
      <c r="D1658" s="5"/>
      <c r="E1658" s="29"/>
      <c r="F1658" s="52"/>
      <c r="G1658" s="52"/>
      <c r="H1658" s="52"/>
      <c r="I1658" s="55"/>
    </row>
    <row r="1659" spans="1:9">
      <c r="A1659" s="47"/>
      <c r="B1659" s="50"/>
      <c r="C1659" s="6"/>
      <c r="D1659" s="7"/>
      <c r="E1659" s="12"/>
      <c r="F1659" s="53"/>
      <c r="G1659" s="53"/>
      <c r="H1659" s="53"/>
      <c r="I1659" s="56"/>
    </row>
    <row r="1660" spans="1:9">
      <c r="A1660" s="45" t="s">
        <v>1100</v>
      </c>
      <c r="B1660" s="48" t="s">
        <v>1101</v>
      </c>
      <c r="C1660" s="3"/>
      <c r="D1660" s="4"/>
      <c r="E1660" s="11"/>
      <c r="F1660" s="51">
        <v>400000</v>
      </c>
      <c r="G1660" s="51">
        <v>0</v>
      </c>
      <c r="H1660" s="51">
        <v>0</v>
      </c>
      <c r="I1660" s="54">
        <f t="shared" ref="I1660" si="434">SUM(F1660:H1662)</f>
        <v>400000</v>
      </c>
    </row>
    <row r="1661" spans="1:9" ht="18" customHeight="1">
      <c r="A1661" s="46"/>
      <c r="B1661" s="49"/>
      <c r="C1661" s="28"/>
      <c r="D1661" s="5"/>
      <c r="E1661" s="29"/>
      <c r="F1661" s="52"/>
      <c r="G1661" s="52"/>
      <c r="H1661" s="52"/>
      <c r="I1661" s="55"/>
    </row>
    <row r="1662" spans="1:9">
      <c r="A1662" s="47"/>
      <c r="B1662" s="50"/>
      <c r="C1662" s="6"/>
      <c r="D1662" s="7"/>
      <c r="E1662" s="12"/>
      <c r="F1662" s="53"/>
      <c r="G1662" s="53"/>
      <c r="H1662" s="53"/>
      <c r="I1662" s="56"/>
    </row>
    <row r="1663" spans="1:9">
      <c r="A1663" s="45" t="s">
        <v>1102</v>
      </c>
      <c r="B1663" s="48" t="s">
        <v>1103</v>
      </c>
      <c r="C1663" s="3"/>
      <c r="D1663" s="4"/>
      <c r="E1663" s="11"/>
      <c r="F1663" s="51">
        <v>1620600</v>
      </c>
      <c r="G1663" s="51">
        <v>0</v>
      </c>
      <c r="H1663" s="51">
        <v>0</v>
      </c>
      <c r="I1663" s="54">
        <f t="shared" ref="I1663" si="435">SUM(F1663:H1665)</f>
        <v>1620600</v>
      </c>
    </row>
    <row r="1664" spans="1:9" ht="18" customHeight="1">
      <c r="A1664" s="46"/>
      <c r="B1664" s="49"/>
      <c r="C1664" s="28"/>
      <c r="D1664" s="5"/>
      <c r="E1664" s="29"/>
      <c r="F1664" s="52"/>
      <c r="G1664" s="52"/>
      <c r="H1664" s="52"/>
      <c r="I1664" s="55"/>
    </row>
    <row r="1665" spans="1:9">
      <c r="A1665" s="47"/>
      <c r="B1665" s="50"/>
      <c r="C1665" s="6"/>
      <c r="D1665" s="7"/>
      <c r="E1665" s="12"/>
      <c r="F1665" s="53"/>
      <c r="G1665" s="53"/>
      <c r="H1665" s="53"/>
      <c r="I1665" s="56"/>
    </row>
    <row r="1666" spans="1:9">
      <c r="A1666" s="45" t="s">
        <v>1104</v>
      </c>
      <c r="B1666" s="48" t="s">
        <v>1105</v>
      </c>
      <c r="C1666" s="3"/>
      <c r="D1666" s="4"/>
      <c r="E1666" s="11"/>
      <c r="F1666" s="51">
        <v>1290000</v>
      </c>
      <c r="G1666" s="51">
        <v>0</v>
      </c>
      <c r="H1666" s="51">
        <v>0</v>
      </c>
      <c r="I1666" s="54">
        <f t="shared" ref="I1666" si="436">SUM(F1666:H1668)</f>
        <v>1290000</v>
      </c>
    </row>
    <row r="1667" spans="1:9" ht="18" customHeight="1">
      <c r="A1667" s="46"/>
      <c r="B1667" s="49"/>
      <c r="C1667" s="28"/>
      <c r="D1667" s="5"/>
      <c r="E1667" s="29"/>
      <c r="F1667" s="52"/>
      <c r="G1667" s="52"/>
      <c r="H1667" s="52"/>
      <c r="I1667" s="55"/>
    </row>
    <row r="1668" spans="1:9">
      <c r="A1668" s="47"/>
      <c r="B1668" s="50"/>
      <c r="C1668" s="6"/>
      <c r="D1668" s="7"/>
      <c r="E1668" s="12"/>
      <c r="F1668" s="53"/>
      <c r="G1668" s="53"/>
      <c r="H1668" s="53"/>
      <c r="I1668" s="56"/>
    </row>
    <row r="1669" spans="1:9">
      <c r="A1669" s="45" t="s">
        <v>1106</v>
      </c>
      <c r="B1669" s="48" t="s">
        <v>1107</v>
      </c>
      <c r="C1669" s="3"/>
      <c r="D1669" s="4"/>
      <c r="E1669" s="11"/>
      <c r="F1669" s="51">
        <v>400000</v>
      </c>
      <c r="G1669" s="51">
        <v>0</v>
      </c>
      <c r="H1669" s="51">
        <v>0</v>
      </c>
      <c r="I1669" s="54">
        <f t="shared" ref="I1669" si="437">SUM(F1669:H1671)</f>
        <v>400000</v>
      </c>
    </row>
    <row r="1670" spans="1:9" ht="18" customHeight="1">
      <c r="A1670" s="46"/>
      <c r="B1670" s="49"/>
      <c r="C1670" s="28"/>
      <c r="D1670" s="5"/>
      <c r="E1670" s="29"/>
      <c r="F1670" s="52"/>
      <c r="G1670" s="52"/>
      <c r="H1670" s="52"/>
      <c r="I1670" s="55"/>
    </row>
    <row r="1671" spans="1:9">
      <c r="A1671" s="47"/>
      <c r="B1671" s="50"/>
      <c r="C1671" s="6"/>
      <c r="D1671" s="7"/>
      <c r="E1671" s="12"/>
      <c r="F1671" s="53"/>
      <c r="G1671" s="53"/>
      <c r="H1671" s="53"/>
      <c r="I1671" s="56"/>
    </row>
    <row r="1672" spans="1:9" ht="18" customHeight="1">
      <c r="A1672" s="58" t="s">
        <v>1108</v>
      </c>
      <c r="B1672" s="59"/>
      <c r="C1672" s="60"/>
      <c r="D1672" s="61"/>
      <c r="E1672" s="24"/>
      <c r="F1672" s="21">
        <f>SUM(F1597:F1669)</f>
        <v>33305270</v>
      </c>
      <c r="G1672" s="21">
        <f t="shared" ref="G1672:I1672" si="438">SUM(G1597:G1669)</f>
        <v>21501610</v>
      </c>
      <c r="H1672" s="21">
        <f t="shared" si="438"/>
        <v>21158809</v>
      </c>
      <c r="I1672" s="30">
        <f t="shared" si="438"/>
        <v>75965689</v>
      </c>
    </row>
    <row r="1673" spans="1:9" ht="6.75" customHeight="1">
      <c r="A1673" s="62" t="s">
        <v>170</v>
      </c>
      <c r="B1673" s="59"/>
      <c r="C1673" s="59"/>
      <c r="D1673" s="59"/>
      <c r="E1673" s="59"/>
      <c r="F1673" s="59"/>
      <c r="G1673" s="59"/>
      <c r="H1673" s="59"/>
      <c r="I1673" s="63"/>
    </row>
    <row r="1674" spans="1:9" ht="18" customHeight="1" thickBot="1">
      <c r="A1674" s="64" t="s">
        <v>1109</v>
      </c>
      <c r="B1674" s="65"/>
      <c r="C1674" s="65"/>
      <c r="D1674" s="65"/>
      <c r="E1674" s="65"/>
      <c r="F1674" s="65"/>
      <c r="G1674" s="65"/>
      <c r="H1674" s="65"/>
      <c r="I1674" s="66"/>
    </row>
    <row r="1675" spans="1:9" ht="26.25" thickTop="1">
      <c r="A1675" s="2" t="s">
        <v>172</v>
      </c>
      <c r="B1675" s="31" t="s">
        <v>173</v>
      </c>
      <c r="C1675" s="67"/>
      <c r="D1675" s="67"/>
      <c r="E1675" s="25"/>
      <c r="F1675" s="35" t="s">
        <v>5</v>
      </c>
      <c r="G1675" s="35" t="s">
        <v>6</v>
      </c>
      <c r="H1675" s="35" t="s">
        <v>174</v>
      </c>
      <c r="I1675" s="37" t="s">
        <v>175</v>
      </c>
    </row>
    <row r="1676" spans="1:9">
      <c r="A1676" s="45" t="s">
        <v>1110</v>
      </c>
      <c r="B1676" s="48" t="s">
        <v>1111</v>
      </c>
      <c r="C1676" s="3"/>
      <c r="D1676" s="4"/>
      <c r="E1676" s="11"/>
      <c r="F1676" s="51">
        <v>670000</v>
      </c>
      <c r="G1676" s="51">
        <v>0</v>
      </c>
      <c r="H1676" s="51">
        <v>0</v>
      </c>
      <c r="I1676" s="54">
        <f>SUM(F1676:H1678)</f>
        <v>670000</v>
      </c>
    </row>
    <row r="1677" spans="1:9" ht="18" customHeight="1">
      <c r="A1677" s="46"/>
      <c r="B1677" s="49"/>
      <c r="C1677" s="28"/>
      <c r="D1677" s="5"/>
      <c r="E1677" s="29"/>
      <c r="F1677" s="52"/>
      <c r="G1677" s="52"/>
      <c r="H1677" s="52"/>
      <c r="I1677" s="55"/>
    </row>
    <row r="1678" spans="1:9">
      <c r="A1678" s="47"/>
      <c r="B1678" s="50"/>
      <c r="C1678" s="6"/>
      <c r="D1678" s="7"/>
      <c r="E1678" s="12"/>
      <c r="F1678" s="53"/>
      <c r="G1678" s="53"/>
      <c r="H1678" s="53"/>
      <c r="I1678" s="56"/>
    </row>
    <row r="1679" spans="1:9">
      <c r="A1679" s="45" t="s">
        <v>1112</v>
      </c>
      <c r="B1679" s="48" t="s">
        <v>1113</v>
      </c>
      <c r="C1679" s="3"/>
      <c r="D1679" s="4"/>
      <c r="E1679" s="11"/>
      <c r="F1679" s="51">
        <v>300000</v>
      </c>
      <c r="G1679" s="51">
        <v>0</v>
      </c>
      <c r="H1679" s="51">
        <v>0</v>
      </c>
      <c r="I1679" s="54">
        <f t="shared" ref="I1679" si="439">SUM(F1679:H1681)</f>
        <v>300000</v>
      </c>
    </row>
    <row r="1680" spans="1:9" ht="18" customHeight="1">
      <c r="A1680" s="46"/>
      <c r="B1680" s="49"/>
      <c r="C1680" s="28"/>
      <c r="D1680" s="5"/>
      <c r="E1680" s="29"/>
      <c r="F1680" s="52"/>
      <c r="G1680" s="52"/>
      <c r="H1680" s="52"/>
      <c r="I1680" s="55"/>
    </row>
    <row r="1681" spans="1:9">
      <c r="A1681" s="47"/>
      <c r="B1681" s="50"/>
      <c r="C1681" s="6"/>
      <c r="D1681" s="7"/>
      <c r="E1681" s="12"/>
      <c r="F1681" s="53"/>
      <c r="G1681" s="53"/>
      <c r="H1681" s="53"/>
      <c r="I1681" s="56"/>
    </row>
    <row r="1682" spans="1:9">
      <c r="A1682" s="45" t="s">
        <v>1114</v>
      </c>
      <c r="B1682" s="48" t="s">
        <v>1115</v>
      </c>
      <c r="C1682" s="3"/>
      <c r="D1682" s="4"/>
      <c r="E1682" s="11"/>
      <c r="F1682" s="51">
        <v>1000000</v>
      </c>
      <c r="G1682" s="51">
        <v>0</v>
      </c>
      <c r="H1682" s="51">
        <v>0</v>
      </c>
      <c r="I1682" s="54">
        <f t="shared" ref="I1682" si="440">SUM(F1682:H1684)</f>
        <v>1000000</v>
      </c>
    </row>
    <row r="1683" spans="1:9" ht="18" customHeight="1">
      <c r="A1683" s="46"/>
      <c r="B1683" s="49"/>
      <c r="C1683" s="28"/>
      <c r="D1683" s="5"/>
      <c r="E1683" s="29"/>
      <c r="F1683" s="52"/>
      <c r="G1683" s="52"/>
      <c r="H1683" s="52"/>
      <c r="I1683" s="55"/>
    </row>
    <row r="1684" spans="1:9">
      <c r="A1684" s="47"/>
      <c r="B1684" s="50"/>
      <c r="C1684" s="6"/>
      <c r="D1684" s="7"/>
      <c r="E1684" s="12"/>
      <c r="F1684" s="53"/>
      <c r="G1684" s="53"/>
      <c r="H1684" s="53"/>
      <c r="I1684" s="56"/>
    </row>
    <row r="1685" spans="1:9">
      <c r="A1685" s="45" t="s">
        <v>1116</v>
      </c>
      <c r="B1685" s="48" t="s">
        <v>1117</v>
      </c>
      <c r="C1685" s="3"/>
      <c r="D1685" s="4"/>
      <c r="E1685" s="11"/>
      <c r="F1685" s="51">
        <v>150000</v>
      </c>
      <c r="G1685" s="51">
        <v>0</v>
      </c>
      <c r="H1685" s="51">
        <v>0</v>
      </c>
      <c r="I1685" s="54">
        <f t="shared" ref="I1685" si="441">SUM(F1685:H1687)</f>
        <v>150000</v>
      </c>
    </row>
    <row r="1686" spans="1:9" ht="18" customHeight="1">
      <c r="A1686" s="46"/>
      <c r="B1686" s="49"/>
      <c r="C1686" s="28"/>
      <c r="D1686" s="5"/>
      <c r="E1686" s="29"/>
      <c r="F1686" s="52"/>
      <c r="G1686" s="52"/>
      <c r="H1686" s="52"/>
      <c r="I1686" s="55"/>
    </row>
    <row r="1687" spans="1:9">
      <c r="A1687" s="47"/>
      <c r="B1687" s="50"/>
      <c r="C1687" s="6"/>
      <c r="D1687" s="7"/>
      <c r="E1687" s="12"/>
      <c r="F1687" s="53"/>
      <c r="G1687" s="53"/>
      <c r="H1687" s="53"/>
      <c r="I1687" s="56"/>
    </row>
    <row r="1688" spans="1:9">
      <c r="A1688" s="45" t="s">
        <v>1118</v>
      </c>
      <c r="B1688" s="48" t="s">
        <v>1119</v>
      </c>
      <c r="C1688" s="3"/>
      <c r="D1688" s="4"/>
      <c r="E1688" s="11"/>
      <c r="F1688" s="51">
        <v>1307000</v>
      </c>
      <c r="G1688" s="51">
        <v>0</v>
      </c>
      <c r="H1688" s="51">
        <v>0</v>
      </c>
      <c r="I1688" s="54">
        <f t="shared" ref="I1688" si="442">SUM(F1688:H1690)</f>
        <v>1307000</v>
      </c>
    </row>
    <row r="1689" spans="1:9" ht="18" customHeight="1">
      <c r="A1689" s="46"/>
      <c r="B1689" s="49"/>
      <c r="C1689" s="28"/>
      <c r="D1689" s="5"/>
      <c r="E1689" s="29"/>
      <c r="F1689" s="52"/>
      <c r="G1689" s="52"/>
      <c r="H1689" s="52"/>
      <c r="I1689" s="55"/>
    </row>
    <row r="1690" spans="1:9">
      <c r="A1690" s="47"/>
      <c r="B1690" s="50"/>
      <c r="C1690" s="6"/>
      <c r="D1690" s="7"/>
      <c r="E1690" s="12"/>
      <c r="F1690" s="53"/>
      <c r="G1690" s="53"/>
      <c r="H1690" s="53"/>
      <c r="I1690" s="56"/>
    </row>
    <row r="1691" spans="1:9">
      <c r="A1691" s="45" t="s">
        <v>1120</v>
      </c>
      <c r="B1691" s="48" t="s">
        <v>1121</v>
      </c>
      <c r="C1691" s="3"/>
      <c r="D1691" s="4"/>
      <c r="E1691" s="11"/>
      <c r="F1691" s="51">
        <v>775000</v>
      </c>
      <c r="G1691" s="51">
        <v>0</v>
      </c>
      <c r="H1691" s="51">
        <v>0</v>
      </c>
      <c r="I1691" s="54">
        <f t="shared" ref="I1691" si="443">SUM(F1691:H1693)</f>
        <v>775000</v>
      </c>
    </row>
    <row r="1692" spans="1:9" ht="18" customHeight="1">
      <c r="A1692" s="46"/>
      <c r="B1692" s="49"/>
      <c r="C1692" s="28"/>
      <c r="D1692" s="5"/>
      <c r="E1692" s="29"/>
      <c r="F1692" s="52"/>
      <c r="G1692" s="52"/>
      <c r="H1692" s="52"/>
      <c r="I1692" s="55"/>
    </row>
    <row r="1693" spans="1:9">
      <c r="A1693" s="47"/>
      <c r="B1693" s="50"/>
      <c r="C1693" s="6"/>
      <c r="D1693" s="7"/>
      <c r="E1693" s="12"/>
      <c r="F1693" s="53"/>
      <c r="G1693" s="53"/>
      <c r="H1693" s="53"/>
      <c r="I1693" s="56"/>
    </row>
    <row r="1694" spans="1:9">
      <c r="A1694" s="45" t="s">
        <v>1122</v>
      </c>
      <c r="B1694" s="48" t="s">
        <v>1123</v>
      </c>
      <c r="C1694" s="3"/>
      <c r="D1694" s="4"/>
      <c r="E1694" s="11"/>
      <c r="F1694" s="51">
        <v>2777700</v>
      </c>
      <c r="G1694" s="51">
        <v>0</v>
      </c>
      <c r="H1694" s="51">
        <v>0</v>
      </c>
      <c r="I1694" s="54">
        <f t="shared" ref="I1694" si="444">SUM(F1694:H1696)</f>
        <v>2777700</v>
      </c>
    </row>
    <row r="1695" spans="1:9" ht="18" customHeight="1">
      <c r="A1695" s="46"/>
      <c r="B1695" s="49"/>
      <c r="C1695" s="28"/>
      <c r="D1695" s="5"/>
      <c r="E1695" s="29"/>
      <c r="F1695" s="52"/>
      <c r="G1695" s="52"/>
      <c r="H1695" s="52"/>
      <c r="I1695" s="55"/>
    </row>
    <row r="1696" spans="1:9">
      <c r="A1696" s="47"/>
      <c r="B1696" s="50"/>
      <c r="C1696" s="6"/>
      <c r="D1696" s="7"/>
      <c r="E1696" s="12"/>
      <c r="F1696" s="53"/>
      <c r="G1696" s="53"/>
      <c r="H1696" s="53"/>
      <c r="I1696" s="56"/>
    </row>
    <row r="1697" spans="1:9">
      <c r="A1697" s="45" t="s">
        <v>1124</v>
      </c>
      <c r="B1697" s="48" t="s">
        <v>1125</v>
      </c>
      <c r="C1697" s="3"/>
      <c r="D1697" s="4"/>
      <c r="E1697" s="11"/>
      <c r="F1697" s="51">
        <v>5913167</v>
      </c>
      <c r="G1697" s="51">
        <v>0</v>
      </c>
      <c r="H1697" s="51">
        <v>0</v>
      </c>
      <c r="I1697" s="54">
        <f t="shared" ref="I1697" si="445">SUM(F1697:H1699)</f>
        <v>5913167</v>
      </c>
    </row>
    <row r="1698" spans="1:9" ht="18" customHeight="1">
      <c r="A1698" s="46"/>
      <c r="B1698" s="49"/>
      <c r="C1698" s="28"/>
      <c r="D1698" s="5"/>
      <c r="E1698" s="29"/>
      <c r="F1698" s="52"/>
      <c r="G1698" s="52"/>
      <c r="H1698" s="52"/>
      <c r="I1698" s="55"/>
    </row>
    <row r="1699" spans="1:9">
      <c r="A1699" s="47"/>
      <c r="B1699" s="50"/>
      <c r="C1699" s="6"/>
      <c r="D1699" s="7"/>
      <c r="E1699" s="12"/>
      <c r="F1699" s="53"/>
      <c r="G1699" s="53"/>
      <c r="H1699" s="53"/>
      <c r="I1699" s="56"/>
    </row>
    <row r="1700" spans="1:9">
      <c r="A1700" s="45" t="s">
        <v>1126</v>
      </c>
      <c r="B1700" s="48" t="s">
        <v>1127</v>
      </c>
      <c r="C1700" s="3"/>
      <c r="D1700" s="4"/>
      <c r="E1700" s="11"/>
      <c r="F1700" s="51">
        <v>800000</v>
      </c>
      <c r="G1700" s="51">
        <v>0</v>
      </c>
      <c r="H1700" s="51">
        <v>0</v>
      </c>
      <c r="I1700" s="54">
        <f t="shared" ref="I1700" si="446">SUM(F1700:H1702)</f>
        <v>800000</v>
      </c>
    </row>
    <row r="1701" spans="1:9" ht="18" customHeight="1">
      <c r="A1701" s="46"/>
      <c r="B1701" s="49"/>
      <c r="C1701" s="28"/>
      <c r="D1701" s="5"/>
      <c r="E1701" s="29"/>
      <c r="F1701" s="52"/>
      <c r="G1701" s="52"/>
      <c r="H1701" s="52"/>
      <c r="I1701" s="55"/>
    </row>
    <row r="1702" spans="1:9">
      <c r="A1702" s="47"/>
      <c r="B1702" s="50"/>
      <c r="C1702" s="6"/>
      <c r="D1702" s="7"/>
      <c r="E1702" s="12"/>
      <c r="F1702" s="53"/>
      <c r="G1702" s="53"/>
      <c r="H1702" s="53"/>
      <c r="I1702" s="56"/>
    </row>
    <row r="1703" spans="1:9">
      <c r="A1703" s="45" t="s">
        <v>1128</v>
      </c>
      <c r="B1703" s="48" t="s">
        <v>1129</v>
      </c>
      <c r="C1703" s="3"/>
      <c r="D1703" s="4"/>
      <c r="E1703" s="11"/>
      <c r="F1703" s="51">
        <v>6109000</v>
      </c>
      <c r="G1703" s="51">
        <v>0</v>
      </c>
      <c r="H1703" s="51">
        <v>0</v>
      </c>
      <c r="I1703" s="54">
        <f t="shared" ref="I1703" si="447">SUM(F1703:H1705)</f>
        <v>6109000</v>
      </c>
    </row>
    <row r="1704" spans="1:9" ht="18" customHeight="1">
      <c r="A1704" s="46"/>
      <c r="B1704" s="49"/>
      <c r="C1704" s="28"/>
      <c r="D1704" s="5"/>
      <c r="E1704" s="29"/>
      <c r="F1704" s="52"/>
      <c r="G1704" s="52"/>
      <c r="H1704" s="52"/>
      <c r="I1704" s="55"/>
    </row>
    <row r="1705" spans="1:9">
      <c r="A1705" s="47"/>
      <c r="B1705" s="50"/>
      <c r="C1705" s="6"/>
      <c r="D1705" s="7"/>
      <c r="E1705" s="12"/>
      <c r="F1705" s="53"/>
      <c r="G1705" s="53"/>
      <c r="H1705" s="53"/>
      <c r="I1705" s="56"/>
    </row>
    <row r="1706" spans="1:9">
      <c r="A1706" s="45" t="s">
        <v>1130</v>
      </c>
      <c r="B1706" s="48" t="s">
        <v>1131</v>
      </c>
      <c r="C1706" s="3"/>
      <c r="D1706" s="4"/>
      <c r="E1706" s="11"/>
      <c r="F1706" s="51">
        <v>2126000</v>
      </c>
      <c r="G1706" s="51">
        <v>0</v>
      </c>
      <c r="H1706" s="51">
        <v>0</v>
      </c>
      <c r="I1706" s="54">
        <f t="shared" ref="I1706" si="448">SUM(F1706:H1708)</f>
        <v>2126000</v>
      </c>
    </row>
    <row r="1707" spans="1:9" ht="18" customHeight="1">
      <c r="A1707" s="46"/>
      <c r="B1707" s="49"/>
      <c r="C1707" s="28"/>
      <c r="D1707" s="5"/>
      <c r="E1707" s="29"/>
      <c r="F1707" s="52"/>
      <c r="G1707" s="52"/>
      <c r="H1707" s="52"/>
      <c r="I1707" s="55"/>
    </row>
    <row r="1708" spans="1:9">
      <c r="A1708" s="47"/>
      <c r="B1708" s="50"/>
      <c r="C1708" s="6"/>
      <c r="D1708" s="7"/>
      <c r="E1708" s="12"/>
      <c r="F1708" s="53"/>
      <c r="G1708" s="53"/>
      <c r="H1708" s="53"/>
      <c r="I1708" s="56"/>
    </row>
    <row r="1709" spans="1:9" ht="18" customHeight="1">
      <c r="A1709" s="58" t="s">
        <v>1132</v>
      </c>
      <c r="B1709" s="59"/>
      <c r="C1709" s="60"/>
      <c r="D1709" s="61"/>
      <c r="E1709" s="24"/>
      <c r="F1709" s="21">
        <f>SUM(F1676:F1706)</f>
        <v>21927867</v>
      </c>
      <c r="G1709" s="21">
        <f t="shared" ref="G1709:I1709" si="449">SUM(G1676:G1706)</f>
        <v>0</v>
      </c>
      <c r="H1709" s="21">
        <f t="shared" si="449"/>
        <v>0</v>
      </c>
      <c r="I1709" s="30">
        <f t="shared" si="449"/>
        <v>21927867</v>
      </c>
    </row>
    <row r="1710" spans="1:9" ht="6.75" customHeight="1">
      <c r="A1710" s="62" t="s">
        <v>170</v>
      </c>
      <c r="B1710" s="59"/>
      <c r="C1710" s="59"/>
      <c r="D1710" s="59"/>
      <c r="E1710" s="59"/>
      <c r="F1710" s="59"/>
      <c r="G1710" s="59"/>
      <c r="H1710" s="59"/>
      <c r="I1710" s="63"/>
    </row>
    <row r="1711" spans="1:9" ht="18" customHeight="1" thickBot="1">
      <c r="A1711" s="64" t="s">
        <v>1133</v>
      </c>
      <c r="B1711" s="65"/>
      <c r="C1711" s="65"/>
      <c r="D1711" s="65"/>
      <c r="E1711" s="65"/>
      <c r="F1711" s="65"/>
      <c r="G1711" s="65"/>
      <c r="H1711" s="65"/>
      <c r="I1711" s="66"/>
    </row>
    <row r="1712" spans="1:9" ht="26.25" thickTop="1">
      <c r="A1712" s="2" t="s">
        <v>172</v>
      </c>
      <c r="B1712" s="31" t="s">
        <v>173</v>
      </c>
      <c r="C1712" s="67"/>
      <c r="D1712" s="67"/>
      <c r="E1712" s="25"/>
      <c r="F1712" s="35" t="s">
        <v>5</v>
      </c>
      <c r="G1712" s="35" t="s">
        <v>6</v>
      </c>
      <c r="H1712" s="35" t="s">
        <v>174</v>
      </c>
      <c r="I1712" s="37" t="s">
        <v>175</v>
      </c>
    </row>
    <row r="1713" spans="1:9">
      <c r="A1713" s="45" t="s">
        <v>1134</v>
      </c>
      <c r="B1713" s="48" t="s">
        <v>1135</v>
      </c>
      <c r="C1713" s="3"/>
      <c r="D1713" s="4"/>
      <c r="E1713" s="11"/>
      <c r="F1713" s="51">
        <v>1400000</v>
      </c>
      <c r="G1713" s="51">
        <v>0</v>
      </c>
      <c r="H1713" s="51">
        <v>0</v>
      </c>
      <c r="I1713" s="54">
        <f>SUM(F1713:H1715)</f>
        <v>1400000</v>
      </c>
    </row>
    <row r="1714" spans="1:9" ht="18" customHeight="1">
      <c r="A1714" s="46"/>
      <c r="B1714" s="49"/>
      <c r="C1714" s="28"/>
      <c r="D1714" s="5"/>
      <c r="E1714" s="29"/>
      <c r="F1714" s="52"/>
      <c r="G1714" s="52"/>
      <c r="H1714" s="52"/>
      <c r="I1714" s="55"/>
    </row>
    <row r="1715" spans="1:9">
      <c r="A1715" s="47"/>
      <c r="B1715" s="50"/>
      <c r="C1715" s="6"/>
      <c r="D1715" s="7"/>
      <c r="E1715" s="12"/>
      <c r="F1715" s="53"/>
      <c r="G1715" s="53"/>
      <c r="H1715" s="53"/>
      <c r="I1715" s="56"/>
    </row>
    <row r="1716" spans="1:9">
      <c r="A1716" s="45" t="s">
        <v>1136</v>
      </c>
      <c r="B1716" s="48" t="s">
        <v>1137</v>
      </c>
      <c r="C1716" s="3"/>
      <c r="D1716" s="4"/>
      <c r="E1716" s="11"/>
      <c r="F1716" s="51">
        <v>5641388</v>
      </c>
      <c r="G1716" s="51">
        <v>0</v>
      </c>
      <c r="H1716" s="51">
        <v>0</v>
      </c>
      <c r="I1716" s="54">
        <f t="shared" ref="I1716" si="450">SUM(F1716:H1718)</f>
        <v>5641388</v>
      </c>
    </row>
    <row r="1717" spans="1:9" ht="18" customHeight="1">
      <c r="A1717" s="46"/>
      <c r="B1717" s="49"/>
      <c r="C1717" s="28"/>
      <c r="D1717" s="5"/>
      <c r="E1717" s="29"/>
      <c r="F1717" s="52"/>
      <c r="G1717" s="52"/>
      <c r="H1717" s="52"/>
      <c r="I1717" s="55"/>
    </row>
    <row r="1718" spans="1:9">
      <c r="A1718" s="47"/>
      <c r="B1718" s="50"/>
      <c r="C1718" s="6"/>
      <c r="D1718" s="7"/>
      <c r="E1718" s="12"/>
      <c r="F1718" s="53"/>
      <c r="G1718" s="53"/>
      <c r="H1718" s="53"/>
      <c r="I1718" s="56"/>
    </row>
    <row r="1719" spans="1:9">
      <c r="A1719" s="45" t="s">
        <v>1138</v>
      </c>
      <c r="B1719" s="48" t="s">
        <v>1139</v>
      </c>
      <c r="C1719" s="3"/>
      <c r="D1719" s="4"/>
      <c r="E1719" s="11"/>
      <c r="F1719" s="51">
        <v>615436</v>
      </c>
      <c r="G1719" s="51">
        <v>298259</v>
      </c>
      <c r="H1719" s="51">
        <v>0</v>
      </c>
      <c r="I1719" s="54">
        <f t="shared" ref="I1719" si="451">SUM(F1719:H1721)</f>
        <v>913695</v>
      </c>
    </row>
    <row r="1720" spans="1:9" ht="18" customHeight="1">
      <c r="A1720" s="46"/>
      <c r="B1720" s="49"/>
      <c r="C1720" s="28"/>
      <c r="D1720" s="5"/>
      <c r="E1720" s="29"/>
      <c r="F1720" s="52"/>
      <c r="G1720" s="52"/>
      <c r="H1720" s="52"/>
      <c r="I1720" s="55"/>
    </row>
    <row r="1721" spans="1:9">
      <c r="A1721" s="47"/>
      <c r="B1721" s="50"/>
      <c r="C1721" s="6"/>
      <c r="D1721" s="7"/>
      <c r="E1721" s="12"/>
      <c r="F1721" s="53"/>
      <c r="G1721" s="53"/>
      <c r="H1721" s="53"/>
      <c r="I1721" s="56"/>
    </row>
    <row r="1722" spans="1:9">
      <c r="A1722" s="45" t="s">
        <v>1140</v>
      </c>
      <c r="B1722" s="48" t="s">
        <v>1141</v>
      </c>
      <c r="C1722" s="3"/>
      <c r="D1722" s="4"/>
      <c r="E1722" s="11"/>
      <c r="F1722" s="51">
        <v>120784</v>
      </c>
      <c r="G1722" s="51">
        <v>0</v>
      </c>
      <c r="H1722" s="51">
        <v>0</v>
      </c>
      <c r="I1722" s="54">
        <f t="shared" ref="I1722" si="452">SUM(F1722:H1724)</f>
        <v>120784</v>
      </c>
    </row>
    <row r="1723" spans="1:9" ht="18" customHeight="1">
      <c r="A1723" s="46"/>
      <c r="B1723" s="49"/>
      <c r="C1723" s="28"/>
      <c r="D1723" s="5"/>
      <c r="E1723" s="29"/>
      <c r="F1723" s="52"/>
      <c r="G1723" s="52"/>
      <c r="H1723" s="52"/>
      <c r="I1723" s="55"/>
    </row>
    <row r="1724" spans="1:9">
      <c r="A1724" s="47"/>
      <c r="B1724" s="50"/>
      <c r="C1724" s="6"/>
      <c r="D1724" s="7"/>
      <c r="E1724" s="12"/>
      <c r="F1724" s="53"/>
      <c r="G1724" s="53"/>
      <c r="H1724" s="53"/>
      <c r="I1724" s="56"/>
    </row>
    <row r="1725" spans="1:9">
      <c r="A1725" s="45" t="s">
        <v>1142</v>
      </c>
      <c r="B1725" s="48" t="s">
        <v>1143</v>
      </c>
      <c r="C1725" s="3"/>
      <c r="D1725" s="4"/>
      <c r="E1725" s="11"/>
      <c r="F1725" s="51">
        <v>17851644</v>
      </c>
      <c r="G1725" s="51">
        <v>0</v>
      </c>
      <c r="H1725" s="51">
        <v>0</v>
      </c>
      <c r="I1725" s="54">
        <f t="shared" ref="I1725" si="453">SUM(F1725:H1727)</f>
        <v>17851644</v>
      </c>
    </row>
    <row r="1726" spans="1:9" ht="18" customHeight="1">
      <c r="A1726" s="46"/>
      <c r="B1726" s="49"/>
      <c r="C1726" s="28"/>
      <c r="D1726" s="5"/>
      <c r="E1726" s="29"/>
      <c r="F1726" s="52"/>
      <c r="G1726" s="52"/>
      <c r="H1726" s="52"/>
      <c r="I1726" s="55"/>
    </row>
    <row r="1727" spans="1:9">
      <c r="A1727" s="47"/>
      <c r="B1727" s="50"/>
      <c r="C1727" s="6"/>
      <c r="D1727" s="7"/>
      <c r="E1727" s="12"/>
      <c r="F1727" s="53"/>
      <c r="G1727" s="53"/>
      <c r="H1727" s="53"/>
      <c r="I1727" s="56"/>
    </row>
    <row r="1728" spans="1:9">
      <c r="A1728" s="45" t="s">
        <v>1144</v>
      </c>
      <c r="B1728" s="48" t="s">
        <v>1145</v>
      </c>
      <c r="C1728" s="3"/>
      <c r="D1728" s="4"/>
      <c r="E1728" s="11"/>
      <c r="F1728" s="51">
        <v>19777746</v>
      </c>
      <c r="G1728" s="51">
        <v>0</v>
      </c>
      <c r="H1728" s="51">
        <v>0</v>
      </c>
      <c r="I1728" s="54">
        <f t="shared" ref="I1728" si="454">SUM(F1728:H1730)</f>
        <v>19777746</v>
      </c>
    </row>
    <row r="1729" spans="1:9" ht="18" customHeight="1">
      <c r="A1729" s="46"/>
      <c r="B1729" s="49"/>
      <c r="C1729" s="28"/>
      <c r="D1729" s="5"/>
      <c r="E1729" s="29"/>
      <c r="F1729" s="52"/>
      <c r="G1729" s="52"/>
      <c r="H1729" s="52"/>
      <c r="I1729" s="55"/>
    </row>
    <row r="1730" spans="1:9">
      <c r="A1730" s="47"/>
      <c r="B1730" s="50"/>
      <c r="C1730" s="6"/>
      <c r="D1730" s="7"/>
      <c r="E1730" s="12"/>
      <c r="F1730" s="53"/>
      <c r="G1730" s="53"/>
      <c r="H1730" s="53"/>
      <c r="I1730" s="56"/>
    </row>
    <row r="1731" spans="1:9">
      <c r="A1731" s="45" t="s">
        <v>1146</v>
      </c>
      <c r="B1731" s="48" t="s">
        <v>1147</v>
      </c>
      <c r="C1731" s="3"/>
      <c r="D1731" s="4"/>
      <c r="E1731" s="11"/>
      <c r="F1731" s="51">
        <v>1656073</v>
      </c>
      <c r="G1731" s="51">
        <v>0</v>
      </c>
      <c r="H1731" s="51">
        <v>0</v>
      </c>
      <c r="I1731" s="54">
        <f t="shared" ref="I1731" si="455">SUM(F1731:H1733)</f>
        <v>1656073</v>
      </c>
    </row>
    <row r="1732" spans="1:9" ht="18" customHeight="1">
      <c r="A1732" s="46"/>
      <c r="B1732" s="49"/>
      <c r="C1732" s="28"/>
      <c r="D1732" s="5"/>
      <c r="E1732" s="29"/>
      <c r="F1732" s="52"/>
      <c r="G1732" s="52"/>
      <c r="H1732" s="52"/>
      <c r="I1732" s="55"/>
    </row>
    <row r="1733" spans="1:9">
      <c r="A1733" s="47"/>
      <c r="B1733" s="50"/>
      <c r="C1733" s="6"/>
      <c r="D1733" s="7"/>
      <c r="E1733" s="12"/>
      <c r="F1733" s="53"/>
      <c r="G1733" s="53"/>
      <c r="H1733" s="53"/>
      <c r="I1733" s="56"/>
    </row>
    <row r="1734" spans="1:9">
      <c r="A1734" s="45" t="s">
        <v>1148</v>
      </c>
      <c r="B1734" s="48" t="s">
        <v>1149</v>
      </c>
      <c r="C1734" s="3"/>
      <c r="D1734" s="4"/>
      <c r="E1734" s="11"/>
      <c r="F1734" s="51">
        <v>2482343</v>
      </c>
      <c r="G1734" s="51">
        <v>0</v>
      </c>
      <c r="H1734" s="51">
        <v>0</v>
      </c>
      <c r="I1734" s="54">
        <f t="shared" ref="I1734" si="456">SUM(F1734:H1736)</f>
        <v>2482343</v>
      </c>
    </row>
    <row r="1735" spans="1:9" ht="18" customHeight="1">
      <c r="A1735" s="46"/>
      <c r="B1735" s="49"/>
      <c r="C1735" s="28"/>
      <c r="D1735" s="5"/>
      <c r="E1735" s="29"/>
      <c r="F1735" s="52"/>
      <c r="G1735" s="52"/>
      <c r="H1735" s="52"/>
      <c r="I1735" s="55"/>
    </row>
    <row r="1736" spans="1:9">
      <c r="A1736" s="47"/>
      <c r="B1736" s="50"/>
      <c r="C1736" s="6"/>
      <c r="D1736" s="7"/>
      <c r="E1736" s="12"/>
      <c r="F1736" s="53"/>
      <c r="G1736" s="53"/>
      <c r="H1736" s="53"/>
      <c r="I1736" s="56"/>
    </row>
    <row r="1737" spans="1:9">
      <c r="A1737" s="45" t="s">
        <v>1150</v>
      </c>
      <c r="B1737" s="48" t="s">
        <v>1151</v>
      </c>
      <c r="C1737" s="3"/>
      <c r="D1737" s="4"/>
      <c r="E1737" s="11"/>
      <c r="F1737" s="51">
        <v>3357800</v>
      </c>
      <c r="G1737" s="51">
        <v>18679075</v>
      </c>
      <c r="H1737" s="51">
        <v>0</v>
      </c>
      <c r="I1737" s="54">
        <f t="shared" ref="I1737" si="457">SUM(F1737:H1739)</f>
        <v>22036875</v>
      </c>
    </row>
    <row r="1738" spans="1:9" ht="18" customHeight="1">
      <c r="A1738" s="46"/>
      <c r="B1738" s="49"/>
      <c r="C1738" s="28"/>
      <c r="D1738" s="5"/>
      <c r="E1738" s="29"/>
      <c r="F1738" s="52"/>
      <c r="G1738" s="52"/>
      <c r="H1738" s="52"/>
      <c r="I1738" s="55"/>
    </row>
    <row r="1739" spans="1:9">
      <c r="A1739" s="47"/>
      <c r="B1739" s="50"/>
      <c r="C1739" s="6"/>
      <c r="D1739" s="7"/>
      <c r="E1739" s="12"/>
      <c r="F1739" s="53"/>
      <c r="G1739" s="53"/>
      <c r="H1739" s="53"/>
      <c r="I1739" s="56"/>
    </row>
    <row r="1740" spans="1:9">
      <c r="A1740" s="45" t="s">
        <v>1152</v>
      </c>
      <c r="B1740" s="48" t="s">
        <v>1153</v>
      </c>
      <c r="C1740" s="3"/>
      <c r="D1740" s="4"/>
      <c r="E1740" s="11"/>
      <c r="F1740" s="51">
        <v>25259655</v>
      </c>
      <c r="G1740" s="51">
        <v>0</v>
      </c>
      <c r="H1740" s="51">
        <v>0</v>
      </c>
      <c r="I1740" s="54">
        <f t="shared" ref="I1740" si="458">SUM(F1740:H1742)</f>
        <v>25259655</v>
      </c>
    </row>
    <row r="1741" spans="1:9" ht="18" customHeight="1">
      <c r="A1741" s="46"/>
      <c r="B1741" s="49"/>
      <c r="C1741" s="28"/>
      <c r="D1741" s="5"/>
      <c r="E1741" s="29"/>
      <c r="F1741" s="52"/>
      <c r="G1741" s="52"/>
      <c r="H1741" s="52"/>
      <c r="I1741" s="55"/>
    </row>
    <row r="1742" spans="1:9">
      <c r="A1742" s="47"/>
      <c r="B1742" s="50"/>
      <c r="C1742" s="6"/>
      <c r="D1742" s="7"/>
      <c r="E1742" s="12"/>
      <c r="F1742" s="53"/>
      <c r="G1742" s="53"/>
      <c r="H1742" s="53"/>
      <c r="I1742" s="56"/>
    </row>
    <row r="1743" spans="1:9">
      <c r="A1743" s="45" t="s">
        <v>1154</v>
      </c>
      <c r="B1743" s="48" t="s">
        <v>1155</v>
      </c>
      <c r="C1743" s="3"/>
      <c r="D1743" s="4"/>
      <c r="E1743" s="11"/>
      <c r="F1743" s="51">
        <v>14245566</v>
      </c>
      <c r="G1743" s="51">
        <v>0</v>
      </c>
      <c r="H1743" s="51">
        <v>0</v>
      </c>
      <c r="I1743" s="54">
        <f t="shared" ref="I1743" si="459">SUM(F1743:H1745)</f>
        <v>14245566</v>
      </c>
    </row>
    <row r="1744" spans="1:9" ht="18" customHeight="1">
      <c r="A1744" s="46"/>
      <c r="B1744" s="49"/>
      <c r="C1744" s="28"/>
      <c r="D1744" s="5"/>
      <c r="E1744" s="29"/>
      <c r="F1744" s="52"/>
      <c r="G1744" s="52"/>
      <c r="H1744" s="52"/>
      <c r="I1744" s="55"/>
    </row>
    <row r="1745" spans="1:9">
      <c r="A1745" s="47"/>
      <c r="B1745" s="50"/>
      <c r="C1745" s="6"/>
      <c r="D1745" s="7"/>
      <c r="E1745" s="12"/>
      <c r="F1745" s="53"/>
      <c r="G1745" s="53"/>
      <c r="H1745" s="53"/>
      <c r="I1745" s="56"/>
    </row>
    <row r="1746" spans="1:9">
      <c r="A1746" s="45" t="s">
        <v>1156</v>
      </c>
      <c r="B1746" s="48" t="s">
        <v>1157</v>
      </c>
      <c r="C1746" s="3"/>
      <c r="D1746" s="4"/>
      <c r="E1746" s="11"/>
      <c r="F1746" s="51">
        <v>17820507</v>
      </c>
      <c r="G1746" s="51">
        <v>0</v>
      </c>
      <c r="H1746" s="51">
        <v>0</v>
      </c>
      <c r="I1746" s="54">
        <f t="shared" ref="I1746" si="460">SUM(F1746:H1748)</f>
        <v>17820507</v>
      </c>
    </row>
    <row r="1747" spans="1:9" ht="18" customHeight="1">
      <c r="A1747" s="46"/>
      <c r="B1747" s="49"/>
      <c r="C1747" s="28"/>
      <c r="D1747" s="5"/>
      <c r="E1747" s="29"/>
      <c r="F1747" s="52"/>
      <c r="G1747" s="52"/>
      <c r="H1747" s="52"/>
      <c r="I1747" s="55"/>
    </row>
    <row r="1748" spans="1:9">
      <c r="A1748" s="47"/>
      <c r="B1748" s="50"/>
      <c r="C1748" s="6"/>
      <c r="D1748" s="7"/>
      <c r="E1748" s="12"/>
      <c r="F1748" s="53"/>
      <c r="G1748" s="53"/>
      <c r="H1748" s="53"/>
      <c r="I1748" s="56"/>
    </row>
    <row r="1749" spans="1:9" ht="18" customHeight="1">
      <c r="A1749" s="58" t="s">
        <v>1158</v>
      </c>
      <c r="B1749" s="59"/>
      <c r="C1749" s="60"/>
      <c r="D1749" s="61"/>
      <c r="E1749" s="24"/>
      <c r="F1749" s="21">
        <f>SUM(F1713:F1746)</f>
        <v>110228942</v>
      </c>
      <c r="G1749" s="21">
        <f t="shared" ref="G1749:I1749" si="461">SUM(G1713:G1746)</f>
        <v>18977334</v>
      </c>
      <c r="H1749" s="21">
        <f t="shared" si="461"/>
        <v>0</v>
      </c>
      <c r="I1749" s="30">
        <f t="shared" si="461"/>
        <v>129206276</v>
      </c>
    </row>
    <row r="1750" spans="1:9" ht="6.75" customHeight="1">
      <c r="A1750" s="62" t="s">
        <v>170</v>
      </c>
      <c r="B1750" s="59"/>
      <c r="C1750" s="59"/>
      <c r="D1750" s="59"/>
      <c r="E1750" s="59"/>
      <c r="F1750" s="59"/>
      <c r="G1750" s="59"/>
      <c r="H1750" s="59"/>
      <c r="I1750" s="63"/>
    </row>
    <row r="1751" spans="1:9" ht="18" customHeight="1" thickBot="1">
      <c r="A1751" s="64" t="s">
        <v>1159</v>
      </c>
      <c r="B1751" s="65"/>
      <c r="C1751" s="65"/>
      <c r="D1751" s="65"/>
      <c r="E1751" s="65"/>
      <c r="F1751" s="65"/>
      <c r="G1751" s="65"/>
      <c r="H1751" s="65"/>
      <c r="I1751" s="66"/>
    </row>
    <row r="1752" spans="1:9" ht="26.25" thickTop="1">
      <c r="A1752" s="2" t="s">
        <v>172</v>
      </c>
      <c r="B1752" s="31" t="s">
        <v>173</v>
      </c>
      <c r="C1752" s="67"/>
      <c r="D1752" s="67"/>
      <c r="E1752" s="25"/>
      <c r="F1752" s="35" t="s">
        <v>5</v>
      </c>
      <c r="G1752" s="35" t="s">
        <v>6</v>
      </c>
      <c r="H1752" s="35" t="s">
        <v>174</v>
      </c>
      <c r="I1752" s="37" t="s">
        <v>175</v>
      </c>
    </row>
    <row r="1753" spans="1:9">
      <c r="A1753" s="45" t="s">
        <v>1160</v>
      </c>
      <c r="B1753" s="48" t="s">
        <v>1161</v>
      </c>
      <c r="C1753" s="3"/>
      <c r="D1753" s="4"/>
      <c r="E1753" s="11"/>
      <c r="F1753" s="51">
        <v>643278</v>
      </c>
      <c r="G1753" s="51">
        <v>0</v>
      </c>
      <c r="H1753" s="51">
        <v>0</v>
      </c>
      <c r="I1753" s="54">
        <f>SUM(F1753:H1755)</f>
        <v>643278</v>
      </c>
    </row>
    <row r="1754" spans="1:9" ht="18" customHeight="1">
      <c r="A1754" s="46"/>
      <c r="B1754" s="49"/>
      <c r="C1754" s="28"/>
      <c r="D1754" s="5"/>
      <c r="E1754" s="29"/>
      <c r="F1754" s="52"/>
      <c r="G1754" s="52"/>
      <c r="H1754" s="52"/>
      <c r="I1754" s="55"/>
    </row>
    <row r="1755" spans="1:9">
      <c r="A1755" s="47"/>
      <c r="B1755" s="50"/>
      <c r="C1755" s="6"/>
      <c r="D1755" s="7"/>
      <c r="E1755" s="12"/>
      <c r="F1755" s="53"/>
      <c r="G1755" s="53"/>
      <c r="H1755" s="53"/>
      <c r="I1755" s="56"/>
    </row>
    <row r="1756" spans="1:9">
      <c r="A1756" s="45" t="s">
        <v>1162</v>
      </c>
      <c r="B1756" s="48" t="s">
        <v>1163</v>
      </c>
      <c r="C1756" s="3"/>
      <c r="D1756" s="4"/>
      <c r="E1756" s="11"/>
      <c r="F1756" s="51">
        <v>112442</v>
      </c>
      <c r="G1756" s="51">
        <v>0</v>
      </c>
      <c r="H1756" s="51">
        <v>0</v>
      </c>
      <c r="I1756" s="54">
        <f t="shared" ref="I1756" si="462">SUM(F1756:H1758)</f>
        <v>112442</v>
      </c>
    </row>
    <row r="1757" spans="1:9" ht="18" customHeight="1">
      <c r="A1757" s="46"/>
      <c r="B1757" s="49"/>
      <c r="C1757" s="28"/>
      <c r="D1757" s="5"/>
      <c r="E1757" s="29"/>
      <c r="F1757" s="52"/>
      <c r="G1757" s="52"/>
      <c r="H1757" s="52"/>
      <c r="I1757" s="55"/>
    </row>
    <row r="1758" spans="1:9">
      <c r="A1758" s="47"/>
      <c r="B1758" s="50"/>
      <c r="C1758" s="6"/>
      <c r="D1758" s="7"/>
      <c r="E1758" s="12"/>
      <c r="F1758" s="53"/>
      <c r="G1758" s="53"/>
      <c r="H1758" s="53"/>
      <c r="I1758" s="56"/>
    </row>
    <row r="1759" spans="1:9">
      <c r="A1759" s="45" t="s">
        <v>1164</v>
      </c>
      <c r="B1759" s="48" t="s">
        <v>1165</v>
      </c>
      <c r="C1759" s="3"/>
      <c r="D1759" s="4"/>
      <c r="E1759" s="11"/>
      <c r="F1759" s="51">
        <v>3000000</v>
      </c>
      <c r="G1759" s="51">
        <v>0</v>
      </c>
      <c r="H1759" s="51">
        <v>0</v>
      </c>
      <c r="I1759" s="54">
        <f t="shared" ref="I1759" si="463">SUM(F1759:H1761)</f>
        <v>3000000</v>
      </c>
    </row>
    <row r="1760" spans="1:9" ht="18" customHeight="1">
      <c r="A1760" s="46"/>
      <c r="B1760" s="49"/>
      <c r="C1760" s="28"/>
      <c r="D1760" s="5"/>
      <c r="E1760" s="29"/>
      <c r="F1760" s="52"/>
      <c r="G1760" s="52"/>
      <c r="H1760" s="52"/>
      <c r="I1760" s="55"/>
    </row>
    <row r="1761" spans="1:9">
      <c r="A1761" s="47"/>
      <c r="B1761" s="50"/>
      <c r="C1761" s="6"/>
      <c r="D1761" s="7"/>
      <c r="E1761" s="12"/>
      <c r="F1761" s="53"/>
      <c r="G1761" s="53"/>
      <c r="H1761" s="53"/>
      <c r="I1761" s="56"/>
    </row>
    <row r="1762" spans="1:9" ht="18" customHeight="1">
      <c r="A1762" s="58" t="s">
        <v>1166</v>
      </c>
      <c r="B1762" s="59"/>
      <c r="C1762" s="60"/>
      <c r="D1762" s="61"/>
      <c r="E1762" s="24"/>
      <c r="F1762" s="21">
        <f>SUM(F1753:F1761)</f>
        <v>3755720</v>
      </c>
      <c r="G1762" s="21">
        <f t="shared" ref="G1762:I1762" si="464">SUM(G1753:G1761)</f>
        <v>0</v>
      </c>
      <c r="H1762" s="21">
        <f t="shared" si="464"/>
        <v>0</v>
      </c>
      <c r="I1762" s="30">
        <f t="shared" si="464"/>
        <v>3755720</v>
      </c>
    </row>
    <row r="1763" spans="1:9" ht="6.75" customHeight="1">
      <c r="A1763" s="62" t="s">
        <v>170</v>
      </c>
      <c r="B1763" s="59"/>
      <c r="C1763" s="59"/>
      <c r="D1763" s="59"/>
      <c r="E1763" s="59"/>
      <c r="F1763" s="59"/>
      <c r="G1763" s="59"/>
      <c r="H1763" s="59"/>
      <c r="I1763" s="63"/>
    </row>
    <row r="1764" spans="1:9" ht="18" customHeight="1" thickBot="1">
      <c r="A1764" s="64" t="s">
        <v>1167</v>
      </c>
      <c r="B1764" s="65"/>
      <c r="C1764" s="65"/>
      <c r="D1764" s="65"/>
      <c r="E1764" s="65"/>
      <c r="F1764" s="65"/>
      <c r="G1764" s="65"/>
      <c r="H1764" s="65"/>
      <c r="I1764" s="66"/>
    </row>
    <row r="1765" spans="1:9" ht="26.25" thickTop="1">
      <c r="A1765" s="2" t="s">
        <v>172</v>
      </c>
      <c r="B1765" s="31" t="s">
        <v>173</v>
      </c>
      <c r="C1765" s="67"/>
      <c r="D1765" s="67"/>
      <c r="E1765" s="25"/>
      <c r="F1765" s="35" t="s">
        <v>5</v>
      </c>
      <c r="G1765" s="35" t="s">
        <v>6</v>
      </c>
      <c r="H1765" s="35" t="s">
        <v>174</v>
      </c>
      <c r="I1765" s="37" t="s">
        <v>175</v>
      </c>
    </row>
    <row r="1766" spans="1:9">
      <c r="A1766" s="45" t="s">
        <v>1168</v>
      </c>
      <c r="B1766" s="48" t="s">
        <v>1169</v>
      </c>
      <c r="C1766" s="3"/>
      <c r="D1766" s="4"/>
      <c r="E1766" s="11"/>
      <c r="F1766" s="51">
        <v>-79812.37</v>
      </c>
      <c r="G1766" s="51">
        <v>0</v>
      </c>
      <c r="H1766" s="51">
        <v>0</v>
      </c>
      <c r="I1766" s="54">
        <f>SUM(F1766:H1768)</f>
        <v>-79812.37</v>
      </c>
    </row>
    <row r="1767" spans="1:9" ht="18" customHeight="1">
      <c r="A1767" s="46"/>
      <c r="B1767" s="49"/>
      <c r="C1767" s="28"/>
      <c r="D1767" s="5"/>
      <c r="E1767" s="29"/>
      <c r="F1767" s="52"/>
      <c r="G1767" s="52"/>
      <c r="H1767" s="52"/>
      <c r="I1767" s="55"/>
    </row>
    <row r="1768" spans="1:9">
      <c r="A1768" s="47"/>
      <c r="B1768" s="50"/>
      <c r="C1768" s="6"/>
      <c r="D1768" s="7"/>
      <c r="E1768" s="12"/>
      <c r="F1768" s="53"/>
      <c r="G1768" s="53"/>
      <c r="H1768" s="53"/>
      <c r="I1768" s="56"/>
    </row>
    <row r="1769" spans="1:9">
      <c r="A1769" s="45" t="s">
        <v>1170</v>
      </c>
      <c r="B1769" s="48" t="s">
        <v>1171</v>
      </c>
      <c r="C1769" s="3"/>
      <c r="D1769" s="4"/>
      <c r="E1769" s="11"/>
      <c r="F1769" s="51">
        <v>377700</v>
      </c>
      <c r="G1769" s="51">
        <v>0</v>
      </c>
      <c r="H1769" s="51">
        <v>0</v>
      </c>
      <c r="I1769" s="54">
        <f t="shared" ref="I1769" si="465">SUM(F1769:H1771)</f>
        <v>377700</v>
      </c>
    </row>
    <row r="1770" spans="1:9" ht="18" customHeight="1">
      <c r="A1770" s="46"/>
      <c r="B1770" s="49"/>
      <c r="C1770" s="28"/>
      <c r="D1770" s="5"/>
      <c r="E1770" s="29"/>
      <c r="F1770" s="52"/>
      <c r="G1770" s="52"/>
      <c r="H1770" s="52"/>
      <c r="I1770" s="55"/>
    </row>
    <row r="1771" spans="1:9">
      <c r="A1771" s="47"/>
      <c r="B1771" s="50"/>
      <c r="C1771" s="6"/>
      <c r="D1771" s="7"/>
      <c r="E1771" s="12"/>
      <c r="F1771" s="53"/>
      <c r="G1771" s="53"/>
      <c r="H1771" s="53"/>
      <c r="I1771" s="56"/>
    </row>
    <row r="1772" spans="1:9">
      <c r="A1772" s="45" t="s">
        <v>1172</v>
      </c>
      <c r="B1772" s="48" t="s">
        <v>1173</v>
      </c>
      <c r="C1772" s="3"/>
      <c r="D1772" s="4"/>
      <c r="E1772" s="11"/>
      <c r="F1772" s="51">
        <v>-1267</v>
      </c>
      <c r="G1772" s="51">
        <v>0</v>
      </c>
      <c r="H1772" s="51">
        <v>0</v>
      </c>
      <c r="I1772" s="54">
        <f t="shared" ref="I1772" si="466">SUM(F1772:H1774)</f>
        <v>-1267</v>
      </c>
    </row>
    <row r="1773" spans="1:9" ht="18" customHeight="1">
      <c r="A1773" s="46"/>
      <c r="B1773" s="49"/>
      <c r="C1773" s="28"/>
      <c r="D1773" s="5"/>
      <c r="E1773" s="29"/>
      <c r="F1773" s="52"/>
      <c r="G1773" s="52"/>
      <c r="H1773" s="52"/>
      <c r="I1773" s="55"/>
    </row>
    <row r="1774" spans="1:9">
      <c r="A1774" s="47"/>
      <c r="B1774" s="50"/>
      <c r="C1774" s="6"/>
      <c r="D1774" s="7"/>
      <c r="E1774" s="12"/>
      <c r="F1774" s="53"/>
      <c r="G1774" s="53"/>
      <c r="H1774" s="53"/>
      <c r="I1774" s="56"/>
    </row>
    <row r="1775" spans="1:9">
      <c r="A1775" s="45" t="s">
        <v>1174</v>
      </c>
      <c r="B1775" s="48" t="s">
        <v>1175</v>
      </c>
      <c r="C1775" s="3"/>
      <c r="D1775" s="4"/>
      <c r="E1775" s="11"/>
      <c r="F1775" s="51">
        <v>-35183.81</v>
      </c>
      <c r="G1775" s="51">
        <v>0</v>
      </c>
      <c r="H1775" s="51">
        <v>0</v>
      </c>
      <c r="I1775" s="54">
        <f t="shared" ref="I1775" si="467">SUM(F1775:H1777)</f>
        <v>-35183.81</v>
      </c>
    </row>
    <row r="1776" spans="1:9" ht="18" customHeight="1">
      <c r="A1776" s="46"/>
      <c r="B1776" s="49"/>
      <c r="C1776" s="28"/>
      <c r="D1776" s="5"/>
      <c r="E1776" s="29"/>
      <c r="F1776" s="52"/>
      <c r="G1776" s="52"/>
      <c r="H1776" s="52"/>
      <c r="I1776" s="55"/>
    </row>
    <row r="1777" spans="1:9">
      <c r="A1777" s="47"/>
      <c r="B1777" s="50"/>
      <c r="C1777" s="6"/>
      <c r="D1777" s="7"/>
      <c r="E1777" s="12"/>
      <c r="F1777" s="53"/>
      <c r="G1777" s="53"/>
      <c r="H1777" s="53"/>
      <c r="I1777" s="56"/>
    </row>
    <row r="1778" spans="1:9">
      <c r="A1778" s="45" t="s">
        <v>1176</v>
      </c>
      <c r="B1778" s="48" t="s">
        <v>1177</v>
      </c>
      <c r="C1778" s="3"/>
      <c r="D1778" s="4"/>
      <c r="E1778" s="11"/>
      <c r="F1778" s="51">
        <v>-115508.56</v>
      </c>
      <c r="G1778" s="51">
        <v>0</v>
      </c>
      <c r="H1778" s="51">
        <v>0</v>
      </c>
      <c r="I1778" s="54">
        <f t="shared" ref="I1778" si="468">SUM(F1778:H1780)</f>
        <v>-115508.56</v>
      </c>
    </row>
    <row r="1779" spans="1:9" ht="18" customHeight="1">
      <c r="A1779" s="46"/>
      <c r="B1779" s="49"/>
      <c r="C1779" s="28"/>
      <c r="D1779" s="5"/>
      <c r="E1779" s="29"/>
      <c r="F1779" s="52"/>
      <c r="G1779" s="52"/>
      <c r="H1779" s="52"/>
      <c r="I1779" s="55"/>
    </row>
    <row r="1780" spans="1:9">
      <c r="A1780" s="47"/>
      <c r="B1780" s="50"/>
      <c r="C1780" s="6"/>
      <c r="D1780" s="7"/>
      <c r="E1780" s="12"/>
      <c r="F1780" s="53"/>
      <c r="G1780" s="53"/>
      <c r="H1780" s="53"/>
      <c r="I1780" s="56"/>
    </row>
    <row r="1781" spans="1:9">
      <c r="A1781" s="45" t="s">
        <v>1178</v>
      </c>
      <c r="B1781" s="48" t="s">
        <v>1179</v>
      </c>
      <c r="C1781" s="3"/>
      <c r="D1781" s="4"/>
      <c r="E1781" s="11"/>
      <c r="F1781" s="51">
        <v>-7121</v>
      </c>
      <c r="G1781" s="51">
        <v>0</v>
      </c>
      <c r="H1781" s="51">
        <v>0</v>
      </c>
      <c r="I1781" s="54">
        <f t="shared" ref="I1781" si="469">SUM(F1781:H1783)</f>
        <v>-7121</v>
      </c>
    </row>
    <row r="1782" spans="1:9" ht="18" customHeight="1">
      <c r="A1782" s="46"/>
      <c r="B1782" s="49"/>
      <c r="C1782" s="28"/>
      <c r="D1782" s="5"/>
      <c r="E1782" s="29"/>
      <c r="F1782" s="52"/>
      <c r="G1782" s="52"/>
      <c r="H1782" s="52"/>
      <c r="I1782" s="55"/>
    </row>
    <row r="1783" spans="1:9">
      <c r="A1783" s="47"/>
      <c r="B1783" s="50"/>
      <c r="C1783" s="6"/>
      <c r="D1783" s="7"/>
      <c r="E1783" s="12"/>
      <c r="F1783" s="53"/>
      <c r="G1783" s="53"/>
      <c r="H1783" s="53"/>
      <c r="I1783" s="56"/>
    </row>
    <row r="1784" spans="1:9">
      <c r="A1784" s="45" t="s">
        <v>1180</v>
      </c>
      <c r="B1784" s="48" t="s">
        <v>1181</v>
      </c>
      <c r="C1784" s="3"/>
      <c r="D1784" s="4"/>
      <c r="E1784" s="11"/>
      <c r="F1784" s="51">
        <v>-377700</v>
      </c>
      <c r="G1784" s="51">
        <v>0</v>
      </c>
      <c r="H1784" s="51">
        <v>0</v>
      </c>
      <c r="I1784" s="54">
        <f t="shared" ref="I1784" si="470">SUM(F1784:H1786)</f>
        <v>-377700</v>
      </c>
    </row>
    <row r="1785" spans="1:9" ht="18" customHeight="1">
      <c r="A1785" s="46"/>
      <c r="B1785" s="49"/>
      <c r="C1785" s="28"/>
      <c r="D1785" s="5"/>
      <c r="E1785" s="29"/>
      <c r="F1785" s="52"/>
      <c r="G1785" s="52"/>
      <c r="H1785" s="52"/>
      <c r="I1785" s="55"/>
    </row>
    <row r="1786" spans="1:9">
      <c r="A1786" s="47"/>
      <c r="B1786" s="50"/>
      <c r="C1786" s="6"/>
      <c r="D1786" s="7"/>
      <c r="E1786" s="12"/>
      <c r="F1786" s="53"/>
      <c r="G1786" s="53"/>
      <c r="H1786" s="53"/>
      <c r="I1786" s="56"/>
    </row>
    <row r="1787" spans="1:9">
      <c r="A1787" s="45" t="s">
        <v>1182</v>
      </c>
      <c r="B1787" s="48" t="s">
        <v>1183</v>
      </c>
      <c r="C1787" s="3"/>
      <c r="D1787" s="4"/>
      <c r="E1787" s="11"/>
      <c r="F1787" s="51">
        <v>16282069</v>
      </c>
      <c r="G1787" s="51">
        <v>0</v>
      </c>
      <c r="H1787" s="51">
        <v>0</v>
      </c>
      <c r="I1787" s="54">
        <f t="shared" ref="I1787" si="471">SUM(F1787:H1789)</f>
        <v>16282069</v>
      </c>
    </row>
    <row r="1788" spans="1:9" ht="18" customHeight="1">
      <c r="A1788" s="46"/>
      <c r="B1788" s="49"/>
      <c r="C1788" s="28"/>
      <c r="D1788" s="5"/>
      <c r="E1788" s="29"/>
      <c r="F1788" s="52"/>
      <c r="G1788" s="52"/>
      <c r="H1788" s="52"/>
      <c r="I1788" s="55"/>
    </row>
    <row r="1789" spans="1:9">
      <c r="A1789" s="47"/>
      <c r="B1789" s="50"/>
      <c r="C1789" s="6"/>
      <c r="D1789" s="7"/>
      <c r="E1789" s="12"/>
      <c r="F1789" s="53"/>
      <c r="G1789" s="53"/>
      <c r="H1789" s="53"/>
      <c r="I1789" s="56"/>
    </row>
    <row r="1790" spans="1:9">
      <c r="A1790" s="45" t="s">
        <v>1184</v>
      </c>
      <c r="B1790" s="48" t="s">
        <v>1185</v>
      </c>
      <c r="C1790" s="3"/>
      <c r="D1790" s="4"/>
      <c r="E1790" s="11"/>
      <c r="F1790" s="51">
        <v>865243</v>
      </c>
      <c r="G1790" s="51">
        <v>0</v>
      </c>
      <c r="H1790" s="51">
        <v>0</v>
      </c>
      <c r="I1790" s="54">
        <f t="shared" ref="I1790" si="472">SUM(F1790:H1792)</f>
        <v>865243</v>
      </c>
    </row>
    <row r="1791" spans="1:9" ht="18" customHeight="1">
      <c r="A1791" s="46"/>
      <c r="B1791" s="49"/>
      <c r="C1791" s="28"/>
      <c r="D1791" s="5"/>
      <c r="E1791" s="29"/>
      <c r="F1791" s="52"/>
      <c r="G1791" s="52"/>
      <c r="H1791" s="52"/>
      <c r="I1791" s="55"/>
    </row>
    <row r="1792" spans="1:9">
      <c r="A1792" s="47"/>
      <c r="B1792" s="50"/>
      <c r="C1792" s="6"/>
      <c r="D1792" s="7"/>
      <c r="E1792" s="12"/>
      <c r="F1792" s="53"/>
      <c r="G1792" s="53"/>
      <c r="H1792" s="53"/>
      <c r="I1792" s="56"/>
    </row>
    <row r="1793" spans="1:9">
      <c r="A1793" s="45" t="s">
        <v>1186</v>
      </c>
      <c r="B1793" s="48" t="s">
        <v>1187</v>
      </c>
      <c r="C1793" s="3"/>
      <c r="D1793" s="4"/>
      <c r="E1793" s="11"/>
      <c r="F1793" s="51">
        <v>2697457</v>
      </c>
      <c r="G1793" s="51">
        <v>0</v>
      </c>
      <c r="H1793" s="51">
        <v>0</v>
      </c>
      <c r="I1793" s="54">
        <f t="shared" ref="I1793" si="473">SUM(F1793:H1795)</f>
        <v>2697457</v>
      </c>
    </row>
    <row r="1794" spans="1:9" ht="18" customHeight="1">
      <c r="A1794" s="46"/>
      <c r="B1794" s="49"/>
      <c r="C1794" s="28"/>
      <c r="D1794" s="5"/>
      <c r="E1794" s="29"/>
      <c r="F1794" s="52"/>
      <c r="G1794" s="52"/>
      <c r="H1794" s="52"/>
      <c r="I1794" s="55"/>
    </row>
    <row r="1795" spans="1:9">
      <c r="A1795" s="47"/>
      <c r="B1795" s="50"/>
      <c r="C1795" s="6"/>
      <c r="D1795" s="7"/>
      <c r="E1795" s="12"/>
      <c r="F1795" s="53"/>
      <c r="G1795" s="53"/>
      <c r="H1795" s="53"/>
      <c r="I1795" s="56"/>
    </row>
    <row r="1796" spans="1:9">
      <c r="A1796" s="45" t="s">
        <v>1188</v>
      </c>
      <c r="B1796" s="48" t="s">
        <v>1189</v>
      </c>
      <c r="C1796" s="3"/>
      <c r="D1796" s="4"/>
      <c r="E1796" s="11"/>
      <c r="F1796" s="51">
        <v>482988</v>
      </c>
      <c r="G1796" s="51">
        <v>0</v>
      </c>
      <c r="H1796" s="51">
        <v>0</v>
      </c>
      <c r="I1796" s="54">
        <f t="shared" ref="I1796" si="474">SUM(F1796:H1798)</f>
        <v>482988</v>
      </c>
    </row>
    <row r="1797" spans="1:9" ht="18" customHeight="1">
      <c r="A1797" s="46"/>
      <c r="B1797" s="49"/>
      <c r="C1797" s="28"/>
      <c r="D1797" s="5"/>
      <c r="E1797" s="29"/>
      <c r="F1797" s="52"/>
      <c r="G1797" s="52"/>
      <c r="H1797" s="52"/>
      <c r="I1797" s="55"/>
    </row>
    <row r="1798" spans="1:9">
      <c r="A1798" s="47"/>
      <c r="B1798" s="50"/>
      <c r="C1798" s="6"/>
      <c r="D1798" s="7"/>
      <c r="E1798" s="12"/>
      <c r="F1798" s="53"/>
      <c r="G1798" s="53"/>
      <c r="H1798" s="53"/>
      <c r="I1798" s="56"/>
    </row>
    <row r="1799" spans="1:9">
      <c r="A1799" s="45" t="s">
        <v>1190</v>
      </c>
      <c r="B1799" s="48" t="s">
        <v>1191</v>
      </c>
      <c r="C1799" s="3"/>
      <c r="D1799" s="4"/>
      <c r="E1799" s="11"/>
      <c r="F1799" s="51">
        <v>250000</v>
      </c>
      <c r="G1799" s="51">
        <v>0</v>
      </c>
      <c r="H1799" s="51">
        <v>0</v>
      </c>
      <c r="I1799" s="54">
        <f t="shared" ref="I1799" si="475">SUM(F1799:H1801)</f>
        <v>250000</v>
      </c>
    </row>
    <row r="1800" spans="1:9" ht="18" customHeight="1">
      <c r="A1800" s="46"/>
      <c r="B1800" s="49"/>
      <c r="C1800" s="28"/>
      <c r="D1800" s="5"/>
      <c r="E1800" s="29"/>
      <c r="F1800" s="52"/>
      <c r="G1800" s="52"/>
      <c r="H1800" s="52"/>
      <c r="I1800" s="55"/>
    </row>
    <row r="1801" spans="1:9">
      <c r="A1801" s="47"/>
      <c r="B1801" s="50"/>
      <c r="C1801" s="6"/>
      <c r="D1801" s="7"/>
      <c r="E1801" s="12"/>
      <c r="F1801" s="53"/>
      <c r="G1801" s="53"/>
      <c r="H1801" s="53"/>
      <c r="I1801" s="56"/>
    </row>
    <row r="1802" spans="1:9" ht="18" customHeight="1">
      <c r="A1802" s="73" t="s">
        <v>1192</v>
      </c>
      <c r="B1802" s="74"/>
      <c r="C1802" s="75"/>
      <c r="D1802" s="76"/>
      <c r="E1802" s="38"/>
      <c r="F1802" s="39">
        <f>SUM(F1766:F1799)</f>
        <v>20338864.259999998</v>
      </c>
      <c r="G1802" s="39">
        <f t="shared" ref="G1802:I1802" si="476">SUM(G1766:G1799)</f>
        <v>0</v>
      </c>
      <c r="H1802" s="39">
        <f t="shared" si="476"/>
        <v>0</v>
      </c>
      <c r="I1802" s="40">
        <f t="shared" si="476"/>
        <v>20338864.259999998</v>
      </c>
    </row>
    <row r="1803" spans="1:9" ht="6.75" customHeight="1">
      <c r="A1803" s="68" t="s">
        <v>170</v>
      </c>
      <c r="B1803" s="69"/>
      <c r="C1803" s="69"/>
      <c r="D1803" s="69"/>
      <c r="E1803" s="69"/>
      <c r="F1803" s="69"/>
      <c r="G1803" s="69"/>
      <c r="H1803" s="69"/>
      <c r="I1803" s="77"/>
    </row>
    <row r="1804" spans="1:9" ht="27" customHeight="1">
      <c r="A1804" s="78" t="s">
        <v>1193</v>
      </c>
      <c r="B1804" s="79"/>
      <c r="C1804" s="79"/>
      <c r="D1804" s="80"/>
      <c r="E1804" s="41"/>
      <c r="F1804" s="42">
        <f ca="1">SUM(Year1:F1802)/2</f>
        <v>2628801442.8288999</v>
      </c>
      <c r="G1804" s="42">
        <f ca="1">SUM(Year2:G1802)/2</f>
        <v>3060436828.0884008</v>
      </c>
      <c r="H1804" s="42">
        <f ca="1">SUM(Year3:H1802)/2</f>
        <v>3920752261.2591</v>
      </c>
      <c r="I1804" s="43">
        <f ca="1">SUM(Total:I1802)/2</f>
        <v>9609990532.1764011</v>
      </c>
    </row>
    <row r="1805" spans="1:9" ht="2.1" customHeight="1">
      <c r="A1805" s="44"/>
      <c r="B1805" s="44"/>
      <c r="C1805" s="44"/>
      <c r="D1805" s="44"/>
    </row>
    <row r="1808" spans="1:9">
      <c r="A1808" s="44"/>
      <c r="B1808" s="44"/>
      <c r="C1808" s="44"/>
      <c r="D1808" s="44"/>
      <c r="I1808" s="19"/>
    </row>
    <row r="1809" spans="9:9">
      <c r="I1809" s="19"/>
    </row>
  </sheetData>
  <mergeCells count="3510">
    <mergeCell ref="A1802:B1802"/>
    <mergeCell ref="C1802:D1802"/>
    <mergeCell ref="A1803:I1803"/>
    <mergeCell ref="A1804:D1804"/>
    <mergeCell ref="A1799:A1801"/>
    <mergeCell ref="B1799:B1801"/>
    <mergeCell ref="F1799:F1801"/>
    <mergeCell ref="G1799:G1801"/>
    <mergeCell ref="H1799:H1801"/>
    <mergeCell ref="I1799:I1801"/>
    <mergeCell ref="A1796:A1798"/>
    <mergeCell ref="B1796:B1798"/>
    <mergeCell ref="F1796:F1798"/>
    <mergeCell ref="G1796:G1798"/>
    <mergeCell ref="H1796:H1798"/>
    <mergeCell ref="I1796:I1798"/>
    <mergeCell ref="A1793:A1795"/>
    <mergeCell ref="B1793:B1795"/>
    <mergeCell ref="F1793:F1795"/>
    <mergeCell ref="G1793:G1795"/>
    <mergeCell ref="H1793:H1795"/>
    <mergeCell ref="I1793:I1795"/>
    <mergeCell ref="A1790:A1792"/>
    <mergeCell ref="B1790:B1792"/>
    <mergeCell ref="F1790:F1792"/>
    <mergeCell ref="G1790:G1792"/>
    <mergeCell ref="H1790:H1792"/>
    <mergeCell ref="I1790:I1792"/>
    <mergeCell ref="A1787:A1789"/>
    <mergeCell ref="B1787:B1789"/>
    <mergeCell ref="F1787:F1789"/>
    <mergeCell ref="G1787:G1789"/>
    <mergeCell ref="H1787:H1789"/>
    <mergeCell ref="I1787:I1789"/>
    <mergeCell ref="A1784:A1786"/>
    <mergeCell ref="B1784:B1786"/>
    <mergeCell ref="F1784:F1786"/>
    <mergeCell ref="G1784:G1786"/>
    <mergeCell ref="H1784:H1786"/>
    <mergeCell ref="I1784:I1786"/>
    <mergeCell ref="A1781:A1783"/>
    <mergeCell ref="B1781:B1783"/>
    <mergeCell ref="F1781:F1783"/>
    <mergeCell ref="G1781:G1783"/>
    <mergeCell ref="H1781:H1783"/>
    <mergeCell ref="I1781:I1783"/>
    <mergeCell ref="A1778:A1780"/>
    <mergeCell ref="B1778:B1780"/>
    <mergeCell ref="F1778:F1780"/>
    <mergeCell ref="G1778:G1780"/>
    <mergeCell ref="H1778:H1780"/>
    <mergeCell ref="I1778:I1780"/>
    <mergeCell ref="A1775:A1777"/>
    <mergeCell ref="B1775:B1777"/>
    <mergeCell ref="F1775:F1777"/>
    <mergeCell ref="G1775:G1777"/>
    <mergeCell ref="H1775:H1777"/>
    <mergeCell ref="I1775:I1777"/>
    <mergeCell ref="A1772:A1774"/>
    <mergeCell ref="B1772:B1774"/>
    <mergeCell ref="F1772:F1774"/>
    <mergeCell ref="G1772:G1774"/>
    <mergeCell ref="H1772:H1774"/>
    <mergeCell ref="I1772:I1774"/>
    <mergeCell ref="A1769:A1771"/>
    <mergeCell ref="B1769:B1771"/>
    <mergeCell ref="F1769:F1771"/>
    <mergeCell ref="G1769:G1771"/>
    <mergeCell ref="H1769:H1771"/>
    <mergeCell ref="I1769:I1771"/>
    <mergeCell ref="A1766:A1768"/>
    <mergeCell ref="B1766:B1768"/>
    <mergeCell ref="F1766:F1768"/>
    <mergeCell ref="G1766:G1768"/>
    <mergeCell ref="H1766:H1768"/>
    <mergeCell ref="I1766:I1768"/>
    <mergeCell ref="A1762:B1762"/>
    <mergeCell ref="C1762:D1762"/>
    <mergeCell ref="A1763:I1763"/>
    <mergeCell ref="A1764:I1764"/>
    <mergeCell ref="C1765:D1765"/>
    <mergeCell ref="A1759:A1761"/>
    <mergeCell ref="B1759:B1761"/>
    <mergeCell ref="F1759:F1761"/>
    <mergeCell ref="G1759:G1761"/>
    <mergeCell ref="H1759:H1761"/>
    <mergeCell ref="I1759:I1761"/>
    <mergeCell ref="A1756:A1758"/>
    <mergeCell ref="B1756:B1758"/>
    <mergeCell ref="F1756:F1758"/>
    <mergeCell ref="G1756:G1758"/>
    <mergeCell ref="H1756:H1758"/>
    <mergeCell ref="I1756:I1758"/>
    <mergeCell ref="A1753:A1755"/>
    <mergeCell ref="B1753:B1755"/>
    <mergeCell ref="F1753:F1755"/>
    <mergeCell ref="G1753:G1755"/>
    <mergeCell ref="H1753:H1755"/>
    <mergeCell ref="I1753:I1755"/>
    <mergeCell ref="A1749:B1749"/>
    <mergeCell ref="C1749:D1749"/>
    <mergeCell ref="A1750:I1750"/>
    <mergeCell ref="A1751:I1751"/>
    <mergeCell ref="C1752:D1752"/>
    <mergeCell ref="A1746:A1748"/>
    <mergeCell ref="B1746:B1748"/>
    <mergeCell ref="F1746:F1748"/>
    <mergeCell ref="G1746:G1748"/>
    <mergeCell ref="H1746:H1748"/>
    <mergeCell ref="I1746:I1748"/>
    <mergeCell ref="A1743:A1745"/>
    <mergeCell ref="B1743:B1745"/>
    <mergeCell ref="F1743:F1745"/>
    <mergeCell ref="G1743:G1745"/>
    <mergeCell ref="H1743:H1745"/>
    <mergeCell ref="I1743:I1745"/>
    <mergeCell ref="A1740:A1742"/>
    <mergeCell ref="B1740:B1742"/>
    <mergeCell ref="F1740:F1742"/>
    <mergeCell ref="G1740:G1742"/>
    <mergeCell ref="H1740:H1742"/>
    <mergeCell ref="I1740:I1742"/>
    <mergeCell ref="A1737:A1739"/>
    <mergeCell ref="B1737:B1739"/>
    <mergeCell ref="F1737:F1739"/>
    <mergeCell ref="G1737:G1739"/>
    <mergeCell ref="H1737:H1739"/>
    <mergeCell ref="I1737:I1739"/>
    <mergeCell ref="A1734:A1736"/>
    <mergeCell ref="B1734:B1736"/>
    <mergeCell ref="F1734:F1736"/>
    <mergeCell ref="G1734:G1736"/>
    <mergeCell ref="H1734:H1736"/>
    <mergeCell ref="I1734:I1736"/>
    <mergeCell ref="A1731:A1733"/>
    <mergeCell ref="B1731:B1733"/>
    <mergeCell ref="F1731:F1733"/>
    <mergeCell ref="G1731:G1733"/>
    <mergeCell ref="H1731:H1733"/>
    <mergeCell ref="I1731:I1733"/>
    <mergeCell ref="A1728:A1730"/>
    <mergeCell ref="B1728:B1730"/>
    <mergeCell ref="F1728:F1730"/>
    <mergeCell ref="G1728:G1730"/>
    <mergeCell ref="H1728:H1730"/>
    <mergeCell ref="I1728:I1730"/>
    <mergeCell ref="A1725:A1727"/>
    <mergeCell ref="B1725:B1727"/>
    <mergeCell ref="F1725:F1727"/>
    <mergeCell ref="G1725:G1727"/>
    <mergeCell ref="H1725:H1727"/>
    <mergeCell ref="I1725:I1727"/>
    <mergeCell ref="A1722:A1724"/>
    <mergeCell ref="B1722:B1724"/>
    <mergeCell ref="F1722:F1724"/>
    <mergeCell ref="G1722:G1724"/>
    <mergeCell ref="H1722:H1724"/>
    <mergeCell ref="I1722:I1724"/>
    <mergeCell ref="A1719:A1721"/>
    <mergeCell ref="B1719:B1721"/>
    <mergeCell ref="F1719:F1721"/>
    <mergeCell ref="G1719:G1721"/>
    <mergeCell ref="H1719:H1721"/>
    <mergeCell ref="I1719:I1721"/>
    <mergeCell ref="A1716:A1718"/>
    <mergeCell ref="B1716:B1718"/>
    <mergeCell ref="F1716:F1718"/>
    <mergeCell ref="G1716:G1718"/>
    <mergeCell ref="H1716:H1718"/>
    <mergeCell ref="I1716:I1718"/>
    <mergeCell ref="A1713:A1715"/>
    <mergeCell ref="B1713:B1715"/>
    <mergeCell ref="F1713:F1715"/>
    <mergeCell ref="G1713:G1715"/>
    <mergeCell ref="H1713:H1715"/>
    <mergeCell ref="I1713:I1715"/>
    <mergeCell ref="A1709:B1709"/>
    <mergeCell ref="C1709:D1709"/>
    <mergeCell ref="A1710:I1710"/>
    <mergeCell ref="A1711:I1711"/>
    <mergeCell ref="C1712:D1712"/>
    <mergeCell ref="A1706:A1708"/>
    <mergeCell ref="B1706:B1708"/>
    <mergeCell ref="F1706:F1708"/>
    <mergeCell ref="G1706:G1708"/>
    <mergeCell ref="H1706:H1708"/>
    <mergeCell ref="I1706:I1708"/>
    <mergeCell ref="A1703:A1705"/>
    <mergeCell ref="B1703:B1705"/>
    <mergeCell ref="F1703:F1705"/>
    <mergeCell ref="G1703:G1705"/>
    <mergeCell ref="H1703:H1705"/>
    <mergeCell ref="I1703:I1705"/>
    <mergeCell ref="A1700:A1702"/>
    <mergeCell ref="B1700:B1702"/>
    <mergeCell ref="F1700:F1702"/>
    <mergeCell ref="G1700:G1702"/>
    <mergeCell ref="H1700:H1702"/>
    <mergeCell ref="I1700:I1702"/>
    <mergeCell ref="A1697:A1699"/>
    <mergeCell ref="B1697:B1699"/>
    <mergeCell ref="F1697:F1699"/>
    <mergeCell ref="G1697:G1699"/>
    <mergeCell ref="H1697:H1699"/>
    <mergeCell ref="I1697:I1699"/>
    <mergeCell ref="A1694:A1696"/>
    <mergeCell ref="B1694:B1696"/>
    <mergeCell ref="F1694:F1696"/>
    <mergeCell ref="G1694:G1696"/>
    <mergeCell ref="H1694:H1696"/>
    <mergeCell ref="I1694:I1696"/>
    <mergeCell ref="A1691:A1693"/>
    <mergeCell ref="B1691:B1693"/>
    <mergeCell ref="F1691:F1693"/>
    <mergeCell ref="G1691:G1693"/>
    <mergeCell ref="H1691:H1693"/>
    <mergeCell ref="I1691:I1693"/>
    <mergeCell ref="A1688:A1690"/>
    <mergeCell ref="B1688:B1690"/>
    <mergeCell ref="F1688:F1690"/>
    <mergeCell ref="G1688:G1690"/>
    <mergeCell ref="H1688:H1690"/>
    <mergeCell ref="I1688:I1690"/>
    <mergeCell ref="A1685:A1687"/>
    <mergeCell ref="B1685:B1687"/>
    <mergeCell ref="F1685:F1687"/>
    <mergeCell ref="G1685:G1687"/>
    <mergeCell ref="H1685:H1687"/>
    <mergeCell ref="I1685:I1687"/>
    <mergeCell ref="A1682:A1684"/>
    <mergeCell ref="B1682:B1684"/>
    <mergeCell ref="F1682:F1684"/>
    <mergeCell ref="G1682:G1684"/>
    <mergeCell ref="H1682:H1684"/>
    <mergeCell ref="I1682:I1684"/>
    <mergeCell ref="A1679:A1681"/>
    <mergeCell ref="B1679:B1681"/>
    <mergeCell ref="F1679:F1681"/>
    <mergeCell ref="G1679:G1681"/>
    <mergeCell ref="H1679:H1681"/>
    <mergeCell ref="I1679:I1681"/>
    <mergeCell ref="A1676:A1678"/>
    <mergeCell ref="B1676:B1678"/>
    <mergeCell ref="F1676:F1678"/>
    <mergeCell ref="G1676:G1678"/>
    <mergeCell ref="H1676:H1678"/>
    <mergeCell ref="I1676:I1678"/>
    <mergeCell ref="A1672:B1672"/>
    <mergeCell ref="C1672:D1672"/>
    <mergeCell ref="A1673:I1673"/>
    <mergeCell ref="A1674:I1674"/>
    <mergeCell ref="C1675:D1675"/>
    <mergeCell ref="A1669:A1671"/>
    <mergeCell ref="B1669:B1671"/>
    <mergeCell ref="F1669:F1671"/>
    <mergeCell ref="G1669:G1671"/>
    <mergeCell ref="H1669:H1671"/>
    <mergeCell ref="I1669:I1671"/>
    <mergeCell ref="A1666:A1668"/>
    <mergeCell ref="B1666:B1668"/>
    <mergeCell ref="F1666:F1668"/>
    <mergeCell ref="G1666:G1668"/>
    <mergeCell ref="H1666:H1668"/>
    <mergeCell ref="I1666:I1668"/>
    <mergeCell ref="A1663:A1665"/>
    <mergeCell ref="B1663:B1665"/>
    <mergeCell ref="F1663:F1665"/>
    <mergeCell ref="G1663:G1665"/>
    <mergeCell ref="H1663:H1665"/>
    <mergeCell ref="I1663:I1665"/>
    <mergeCell ref="A1660:A1662"/>
    <mergeCell ref="B1660:B1662"/>
    <mergeCell ref="F1660:F1662"/>
    <mergeCell ref="G1660:G1662"/>
    <mergeCell ref="H1660:H1662"/>
    <mergeCell ref="I1660:I1662"/>
    <mergeCell ref="A1657:A1659"/>
    <mergeCell ref="B1657:B1659"/>
    <mergeCell ref="F1657:F1659"/>
    <mergeCell ref="G1657:G1659"/>
    <mergeCell ref="H1657:H1659"/>
    <mergeCell ref="I1657:I1659"/>
    <mergeCell ref="A1654:A1656"/>
    <mergeCell ref="B1654:B1656"/>
    <mergeCell ref="F1654:F1656"/>
    <mergeCell ref="G1654:G1656"/>
    <mergeCell ref="H1654:H1656"/>
    <mergeCell ref="I1654:I1656"/>
    <mergeCell ref="A1651:A1653"/>
    <mergeCell ref="B1651:B1653"/>
    <mergeCell ref="F1651:F1653"/>
    <mergeCell ref="G1651:G1653"/>
    <mergeCell ref="H1651:H1653"/>
    <mergeCell ref="I1651:I1653"/>
    <mergeCell ref="A1648:A1650"/>
    <mergeCell ref="B1648:B1650"/>
    <mergeCell ref="F1648:F1650"/>
    <mergeCell ref="G1648:G1650"/>
    <mergeCell ref="H1648:H1650"/>
    <mergeCell ref="I1648:I1650"/>
    <mergeCell ref="A1645:A1647"/>
    <mergeCell ref="B1645:B1647"/>
    <mergeCell ref="F1645:F1647"/>
    <mergeCell ref="G1645:G1647"/>
    <mergeCell ref="H1645:H1647"/>
    <mergeCell ref="I1645:I1647"/>
    <mergeCell ref="A1642:A1644"/>
    <mergeCell ref="B1642:B1644"/>
    <mergeCell ref="F1642:F1644"/>
    <mergeCell ref="G1642:G1644"/>
    <mergeCell ref="H1642:H1644"/>
    <mergeCell ref="I1642:I1644"/>
    <mergeCell ref="A1639:A1641"/>
    <mergeCell ref="B1639:B1641"/>
    <mergeCell ref="F1639:F1641"/>
    <mergeCell ref="G1639:G1641"/>
    <mergeCell ref="H1639:H1641"/>
    <mergeCell ref="I1639:I1641"/>
    <mergeCell ref="A1636:A1638"/>
    <mergeCell ref="B1636:B1638"/>
    <mergeCell ref="F1636:F1638"/>
    <mergeCell ref="G1636:G1638"/>
    <mergeCell ref="H1636:H1638"/>
    <mergeCell ref="I1636:I1638"/>
    <mergeCell ref="A1633:A1635"/>
    <mergeCell ref="B1633:B1635"/>
    <mergeCell ref="F1633:F1635"/>
    <mergeCell ref="G1633:G1635"/>
    <mergeCell ref="H1633:H1635"/>
    <mergeCell ref="I1633:I1635"/>
    <mergeCell ref="A1630:A1632"/>
    <mergeCell ref="B1630:B1632"/>
    <mergeCell ref="F1630:F1632"/>
    <mergeCell ref="G1630:G1632"/>
    <mergeCell ref="H1630:H1632"/>
    <mergeCell ref="I1630:I1632"/>
    <mergeCell ref="A1627:A1629"/>
    <mergeCell ref="B1627:B1629"/>
    <mergeCell ref="F1627:F1629"/>
    <mergeCell ref="G1627:G1629"/>
    <mergeCell ref="H1627:H1629"/>
    <mergeCell ref="I1627:I1629"/>
    <mergeCell ref="A1624:A1626"/>
    <mergeCell ref="B1624:B1626"/>
    <mergeCell ref="F1624:F1626"/>
    <mergeCell ref="G1624:G1626"/>
    <mergeCell ref="H1624:H1626"/>
    <mergeCell ref="I1624:I1626"/>
    <mergeCell ref="A1621:A1623"/>
    <mergeCell ref="B1621:B1623"/>
    <mergeCell ref="F1621:F1623"/>
    <mergeCell ref="G1621:G1623"/>
    <mergeCell ref="H1621:H1623"/>
    <mergeCell ref="I1621:I1623"/>
    <mergeCell ref="A1618:A1620"/>
    <mergeCell ref="B1618:B1620"/>
    <mergeCell ref="F1618:F1620"/>
    <mergeCell ref="G1618:G1620"/>
    <mergeCell ref="H1618:H1620"/>
    <mergeCell ref="I1618:I1620"/>
    <mergeCell ref="A1615:A1617"/>
    <mergeCell ref="B1615:B1617"/>
    <mergeCell ref="F1615:F1617"/>
    <mergeCell ref="G1615:G1617"/>
    <mergeCell ref="H1615:H1617"/>
    <mergeCell ref="I1615:I1617"/>
    <mergeCell ref="A1612:A1614"/>
    <mergeCell ref="B1612:B1614"/>
    <mergeCell ref="F1612:F1614"/>
    <mergeCell ref="G1612:G1614"/>
    <mergeCell ref="H1612:H1614"/>
    <mergeCell ref="I1612:I1614"/>
    <mergeCell ref="A1609:A1611"/>
    <mergeCell ref="B1609:B1611"/>
    <mergeCell ref="F1609:F1611"/>
    <mergeCell ref="G1609:G1611"/>
    <mergeCell ref="H1609:H1611"/>
    <mergeCell ref="I1609:I1611"/>
    <mergeCell ref="A1606:A1608"/>
    <mergeCell ref="B1606:B1608"/>
    <mergeCell ref="F1606:F1608"/>
    <mergeCell ref="G1606:G1608"/>
    <mergeCell ref="H1606:H1608"/>
    <mergeCell ref="I1606:I1608"/>
    <mergeCell ref="A1603:A1605"/>
    <mergeCell ref="B1603:B1605"/>
    <mergeCell ref="F1603:F1605"/>
    <mergeCell ref="G1603:G1605"/>
    <mergeCell ref="H1603:H1605"/>
    <mergeCell ref="I1603:I1605"/>
    <mergeCell ref="A1600:A1602"/>
    <mergeCell ref="B1600:B1602"/>
    <mergeCell ref="F1600:F1602"/>
    <mergeCell ref="G1600:G1602"/>
    <mergeCell ref="H1600:H1602"/>
    <mergeCell ref="I1600:I1602"/>
    <mergeCell ref="A1597:A1599"/>
    <mergeCell ref="B1597:B1599"/>
    <mergeCell ref="F1597:F1599"/>
    <mergeCell ref="G1597:G1599"/>
    <mergeCell ref="H1597:H1599"/>
    <mergeCell ref="I1597:I1599"/>
    <mergeCell ref="A1593:B1593"/>
    <mergeCell ref="C1593:D1593"/>
    <mergeCell ref="A1594:I1594"/>
    <mergeCell ref="A1595:I1595"/>
    <mergeCell ref="C1596:D1596"/>
    <mergeCell ref="A1590:A1592"/>
    <mergeCell ref="B1590:B1592"/>
    <mergeCell ref="F1590:F1592"/>
    <mergeCell ref="G1590:G1592"/>
    <mergeCell ref="H1590:H1592"/>
    <mergeCell ref="I1590:I1592"/>
    <mergeCell ref="A1586:B1586"/>
    <mergeCell ref="C1586:D1586"/>
    <mergeCell ref="A1587:I1587"/>
    <mergeCell ref="A1588:I1588"/>
    <mergeCell ref="C1589:D1589"/>
    <mergeCell ref="A1583:A1585"/>
    <mergeCell ref="B1583:B1585"/>
    <mergeCell ref="F1583:F1585"/>
    <mergeCell ref="G1583:G1585"/>
    <mergeCell ref="H1583:H1585"/>
    <mergeCell ref="I1583:I1585"/>
    <mergeCell ref="A1580:A1582"/>
    <mergeCell ref="B1580:B1582"/>
    <mergeCell ref="F1580:F1582"/>
    <mergeCell ref="G1580:G1582"/>
    <mergeCell ref="H1580:H1582"/>
    <mergeCell ref="I1580:I1582"/>
    <mergeCell ref="A1577:A1579"/>
    <mergeCell ref="B1577:B1579"/>
    <mergeCell ref="F1577:F1579"/>
    <mergeCell ref="G1577:G1579"/>
    <mergeCell ref="H1577:H1579"/>
    <mergeCell ref="I1577:I1579"/>
    <mergeCell ref="A1574:A1576"/>
    <mergeCell ref="B1574:B1576"/>
    <mergeCell ref="F1574:F1576"/>
    <mergeCell ref="G1574:G1576"/>
    <mergeCell ref="H1574:H1576"/>
    <mergeCell ref="I1574:I1576"/>
    <mergeCell ref="A1571:A1573"/>
    <mergeCell ref="B1571:B1573"/>
    <mergeCell ref="F1571:F1573"/>
    <mergeCell ref="G1571:G1573"/>
    <mergeCell ref="H1571:H1573"/>
    <mergeCell ref="I1571:I1573"/>
    <mergeCell ref="A1568:A1570"/>
    <mergeCell ref="B1568:B1570"/>
    <mergeCell ref="F1568:F1570"/>
    <mergeCell ref="G1568:G1570"/>
    <mergeCell ref="H1568:H1570"/>
    <mergeCell ref="I1568:I1570"/>
    <mergeCell ref="A1565:A1567"/>
    <mergeCell ref="B1565:B1567"/>
    <mergeCell ref="F1565:F1567"/>
    <mergeCell ref="G1565:G1567"/>
    <mergeCell ref="H1565:H1567"/>
    <mergeCell ref="I1565:I1567"/>
    <mergeCell ref="A1562:A1564"/>
    <mergeCell ref="B1562:B1564"/>
    <mergeCell ref="F1562:F1564"/>
    <mergeCell ref="G1562:G1564"/>
    <mergeCell ref="H1562:H1564"/>
    <mergeCell ref="I1562:I1564"/>
    <mergeCell ref="A1559:A1561"/>
    <mergeCell ref="B1559:B1561"/>
    <mergeCell ref="F1559:F1561"/>
    <mergeCell ref="G1559:G1561"/>
    <mergeCell ref="H1559:H1561"/>
    <mergeCell ref="I1559:I1561"/>
    <mergeCell ref="A1556:A1558"/>
    <mergeCell ref="B1556:B1558"/>
    <mergeCell ref="F1556:F1558"/>
    <mergeCell ref="G1556:G1558"/>
    <mergeCell ref="H1556:H1558"/>
    <mergeCell ref="I1556:I1558"/>
    <mergeCell ref="A1553:A1555"/>
    <mergeCell ref="B1553:B1555"/>
    <mergeCell ref="F1553:F1555"/>
    <mergeCell ref="G1553:G1555"/>
    <mergeCell ref="H1553:H1555"/>
    <mergeCell ref="I1553:I1555"/>
    <mergeCell ref="A1550:A1552"/>
    <mergeCell ref="B1550:B1552"/>
    <mergeCell ref="F1550:F1552"/>
    <mergeCell ref="G1550:G1552"/>
    <mergeCell ref="H1550:H1552"/>
    <mergeCell ref="I1550:I1552"/>
    <mergeCell ref="A1547:A1549"/>
    <mergeCell ref="B1547:B1549"/>
    <mergeCell ref="F1547:F1549"/>
    <mergeCell ref="G1547:G1549"/>
    <mergeCell ref="H1547:H1549"/>
    <mergeCell ref="I1547:I1549"/>
    <mergeCell ref="A1544:A1546"/>
    <mergeCell ref="B1544:B1546"/>
    <mergeCell ref="F1544:F1546"/>
    <mergeCell ref="G1544:G1546"/>
    <mergeCell ref="H1544:H1546"/>
    <mergeCell ref="I1544:I1546"/>
    <mergeCell ref="A1540:B1540"/>
    <mergeCell ref="C1540:D1540"/>
    <mergeCell ref="A1541:I1541"/>
    <mergeCell ref="A1542:I1542"/>
    <mergeCell ref="C1543:D1543"/>
    <mergeCell ref="A1537:A1539"/>
    <mergeCell ref="B1537:B1539"/>
    <mergeCell ref="F1537:F1539"/>
    <mergeCell ref="G1537:G1539"/>
    <mergeCell ref="H1537:H1539"/>
    <mergeCell ref="I1537:I1539"/>
    <mergeCell ref="A1533:B1533"/>
    <mergeCell ref="C1533:D1533"/>
    <mergeCell ref="A1534:I1534"/>
    <mergeCell ref="A1535:I1535"/>
    <mergeCell ref="C1536:D1536"/>
    <mergeCell ref="A1530:A1532"/>
    <mergeCell ref="B1530:B1532"/>
    <mergeCell ref="F1530:F1532"/>
    <mergeCell ref="G1530:G1532"/>
    <mergeCell ref="H1530:H1532"/>
    <mergeCell ref="I1530:I1532"/>
    <mergeCell ref="A1526:B1526"/>
    <mergeCell ref="C1526:D1526"/>
    <mergeCell ref="A1527:I1527"/>
    <mergeCell ref="A1528:I1528"/>
    <mergeCell ref="C1529:D1529"/>
    <mergeCell ref="A1523:A1525"/>
    <mergeCell ref="B1523:B1525"/>
    <mergeCell ref="F1523:F1525"/>
    <mergeCell ref="G1523:G1525"/>
    <mergeCell ref="H1523:H1525"/>
    <mergeCell ref="I1523:I1525"/>
    <mergeCell ref="A1519:B1519"/>
    <mergeCell ref="C1519:D1519"/>
    <mergeCell ref="A1520:I1520"/>
    <mergeCell ref="A1521:I1521"/>
    <mergeCell ref="C1522:D1522"/>
    <mergeCell ref="A1516:A1518"/>
    <mergeCell ref="B1516:B1518"/>
    <mergeCell ref="F1516:F1518"/>
    <mergeCell ref="G1516:G1518"/>
    <mergeCell ref="H1516:H1518"/>
    <mergeCell ref="I1516:I1518"/>
    <mergeCell ref="A1513:A1515"/>
    <mergeCell ref="B1513:B1515"/>
    <mergeCell ref="F1513:F1515"/>
    <mergeCell ref="G1513:G1515"/>
    <mergeCell ref="H1513:H1515"/>
    <mergeCell ref="I1513:I1515"/>
    <mergeCell ref="A1509:B1509"/>
    <mergeCell ref="C1509:D1509"/>
    <mergeCell ref="A1510:I1510"/>
    <mergeCell ref="A1511:I1511"/>
    <mergeCell ref="C1512:D1512"/>
    <mergeCell ref="A1506:A1508"/>
    <mergeCell ref="B1506:B1508"/>
    <mergeCell ref="F1506:F1508"/>
    <mergeCell ref="G1506:G1508"/>
    <mergeCell ref="H1506:H1508"/>
    <mergeCell ref="I1506:I1508"/>
    <mergeCell ref="A1503:A1505"/>
    <mergeCell ref="B1503:B1505"/>
    <mergeCell ref="F1503:F1505"/>
    <mergeCell ref="G1503:G1505"/>
    <mergeCell ref="H1503:H1505"/>
    <mergeCell ref="I1503:I1505"/>
    <mergeCell ref="A1499:B1499"/>
    <mergeCell ref="C1499:D1499"/>
    <mergeCell ref="A1500:I1500"/>
    <mergeCell ref="A1501:I1501"/>
    <mergeCell ref="C1502:D1502"/>
    <mergeCell ref="A1496:A1498"/>
    <mergeCell ref="B1496:B1498"/>
    <mergeCell ref="F1496:F1498"/>
    <mergeCell ref="G1496:G1498"/>
    <mergeCell ref="H1496:H1498"/>
    <mergeCell ref="I1496:I1498"/>
    <mergeCell ref="A1493:A1495"/>
    <mergeCell ref="B1493:B1495"/>
    <mergeCell ref="F1493:F1495"/>
    <mergeCell ref="G1493:G1495"/>
    <mergeCell ref="H1493:H1495"/>
    <mergeCell ref="I1493:I1495"/>
    <mergeCell ref="A1490:A1492"/>
    <mergeCell ref="B1490:B1492"/>
    <mergeCell ref="F1490:F1492"/>
    <mergeCell ref="G1490:G1492"/>
    <mergeCell ref="H1490:H1492"/>
    <mergeCell ref="I1490:I1492"/>
    <mergeCell ref="A1486:B1486"/>
    <mergeCell ref="C1486:D1486"/>
    <mergeCell ref="A1487:I1487"/>
    <mergeCell ref="A1488:I1488"/>
    <mergeCell ref="C1489:D1489"/>
    <mergeCell ref="A1483:A1485"/>
    <mergeCell ref="B1483:B1485"/>
    <mergeCell ref="F1483:F1485"/>
    <mergeCell ref="G1483:G1485"/>
    <mergeCell ref="H1483:H1485"/>
    <mergeCell ref="I1483:I1485"/>
    <mergeCell ref="A1480:A1482"/>
    <mergeCell ref="B1480:B1482"/>
    <mergeCell ref="F1480:F1482"/>
    <mergeCell ref="G1480:G1482"/>
    <mergeCell ref="H1480:H1482"/>
    <mergeCell ref="I1480:I1482"/>
    <mergeCell ref="A1476:B1476"/>
    <mergeCell ref="C1476:D1476"/>
    <mergeCell ref="A1477:I1477"/>
    <mergeCell ref="A1478:I1478"/>
    <mergeCell ref="C1479:D1479"/>
    <mergeCell ref="A1473:A1475"/>
    <mergeCell ref="B1473:B1475"/>
    <mergeCell ref="F1473:F1475"/>
    <mergeCell ref="G1473:G1475"/>
    <mergeCell ref="H1473:H1475"/>
    <mergeCell ref="I1473:I1475"/>
    <mergeCell ref="A1470:A1472"/>
    <mergeCell ref="B1470:B1472"/>
    <mergeCell ref="F1470:F1472"/>
    <mergeCell ref="G1470:G1472"/>
    <mergeCell ref="H1470:H1472"/>
    <mergeCell ref="I1470:I1472"/>
    <mergeCell ref="A1467:A1469"/>
    <mergeCell ref="B1467:B1469"/>
    <mergeCell ref="F1467:F1469"/>
    <mergeCell ref="G1467:G1469"/>
    <mergeCell ref="H1467:H1469"/>
    <mergeCell ref="I1467:I1469"/>
    <mergeCell ref="A1464:A1466"/>
    <mergeCell ref="B1464:B1466"/>
    <mergeCell ref="F1464:F1466"/>
    <mergeCell ref="G1464:G1466"/>
    <mergeCell ref="H1464:H1466"/>
    <mergeCell ref="I1464:I1466"/>
    <mergeCell ref="A1461:A1463"/>
    <mergeCell ref="B1461:B1463"/>
    <mergeCell ref="F1461:F1463"/>
    <mergeCell ref="G1461:G1463"/>
    <mergeCell ref="H1461:H1463"/>
    <mergeCell ref="I1461:I1463"/>
    <mergeCell ref="A1458:A1460"/>
    <mergeCell ref="B1458:B1460"/>
    <mergeCell ref="F1458:F1460"/>
    <mergeCell ref="G1458:G1460"/>
    <mergeCell ref="H1458:H1460"/>
    <mergeCell ref="I1458:I1460"/>
    <mergeCell ref="A1455:A1457"/>
    <mergeCell ref="B1455:B1457"/>
    <mergeCell ref="F1455:F1457"/>
    <mergeCell ref="G1455:G1457"/>
    <mergeCell ref="H1455:H1457"/>
    <mergeCell ref="I1455:I1457"/>
    <mergeCell ref="A1452:A1454"/>
    <mergeCell ref="B1452:B1454"/>
    <mergeCell ref="F1452:F1454"/>
    <mergeCell ref="G1452:G1454"/>
    <mergeCell ref="H1452:H1454"/>
    <mergeCell ref="I1452:I1454"/>
    <mergeCell ref="A1449:A1451"/>
    <mergeCell ref="B1449:B1451"/>
    <mergeCell ref="F1449:F1451"/>
    <mergeCell ref="G1449:G1451"/>
    <mergeCell ref="H1449:H1451"/>
    <mergeCell ref="I1449:I1451"/>
    <mergeCell ref="A1446:A1448"/>
    <mergeCell ref="B1446:B1448"/>
    <mergeCell ref="F1446:F1448"/>
    <mergeCell ref="G1446:G1448"/>
    <mergeCell ref="H1446:H1448"/>
    <mergeCell ref="I1446:I1448"/>
    <mergeCell ref="A1443:A1445"/>
    <mergeCell ref="B1443:B1445"/>
    <mergeCell ref="F1443:F1445"/>
    <mergeCell ref="G1443:G1445"/>
    <mergeCell ref="H1443:H1445"/>
    <mergeCell ref="I1443:I1445"/>
    <mergeCell ref="A1440:A1442"/>
    <mergeCell ref="B1440:B1442"/>
    <mergeCell ref="F1440:F1442"/>
    <mergeCell ref="G1440:G1442"/>
    <mergeCell ref="H1440:H1442"/>
    <mergeCell ref="I1440:I1442"/>
    <mergeCell ref="A1437:A1439"/>
    <mergeCell ref="B1437:B1439"/>
    <mergeCell ref="F1437:F1439"/>
    <mergeCell ref="G1437:G1439"/>
    <mergeCell ref="H1437:H1439"/>
    <mergeCell ref="I1437:I1439"/>
    <mergeCell ref="A1433:B1433"/>
    <mergeCell ref="C1433:D1433"/>
    <mergeCell ref="A1434:I1434"/>
    <mergeCell ref="A1435:I1435"/>
    <mergeCell ref="C1436:D1436"/>
    <mergeCell ref="A1430:A1432"/>
    <mergeCell ref="B1430:B1432"/>
    <mergeCell ref="F1430:F1432"/>
    <mergeCell ref="G1430:G1432"/>
    <mergeCell ref="H1430:H1432"/>
    <mergeCell ref="I1430:I1432"/>
    <mergeCell ref="A1427:A1429"/>
    <mergeCell ref="B1427:B1429"/>
    <mergeCell ref="F1427:F1429"/>
    <mergeCell ref="G1427:G1429"/>
    <mergeCell ref="H1427:H1429"/>
    <mergeCell ref="I1427:I1429"/>
    <mergeCell ref="A1424:A1426"/>
    <mergeCell ref="B1424:B1426"/>
    <mergeCell ref="F1424:F1426"/>
    <mergeCell ref="G1424:G1426"/>
    <mergeCell ref="H1424:H1426"/>
    <mergeCell ref="I1424:I1426"/>
    <mergeCell ref="A1421:A1423"/>
    <mergeCell ref="B1421:B1423"/>
    <mergeCell ref="F1421:F1423"/>
    <mergeCell ref="G1421:G1423"/>
    <mergeCell ref="H1421:H1423"/>
    <mergeCell ref="I1421:I1423"/>
    <mergeCell ref="A1418:A1420"/>
    <mergeCell ref="B1418:B1420"/>
    <mergeCell ref="F1418:F1420"/>
    <mergeCell ref="G1418:G1420"/>
    <mergeCell ref="H1418:H1420"/>
    <mergeCell ref="I1418:I1420"/>
    <mergeCell ref="A1415:A1417"/>
    <mergeCell ref="B1415:B1417"/>
    <mergeCell ref="F1415:F1417"/>
    <mergeCell ref="G1415:G1417"/>
    <mergeCell ref="H1415:H1417"/>
    <mergeCell ref="I1415:I1417"/>
    <mergeCell ref="A1412:A1414"/>
    <mergeCell ref="B1412:B1414"/>
    <mergeCell ref="F1412:F1414"/>
    <mergeCell ref="G1412:G1414"/>
    <mergeCell ref="H1412:H1414"/>
    <mergeCell ref="I1412:I1414"/>
    <mergeCell ref="A1409:A1411"/>
    <mergeCell ref="B1409:B1411"/>
    <mergeCell ref="F1409:F1411"/>
    <mergeCell ref="G1409:G1411"/>
    <mergeCell ref="H1409:H1411"/>
    <mergeCell ref="I1409:I1411"/>
    <mergeCell ref="A1406:A1408"/>
    <mergeCell ref="B1406:B1408"/>
    <mergeCell ref="F1406:F1408"/>
    <mergeCell ref="G1406:G1408"/>
    <mergeCell ref="H1406:H1408"/>
    <mergeCell ref="I1406:I1408"/>
    <mergeCell ref="A1403:A1405"/>
    <mergeCell ref="B1403:B1405"/>
    <mergeCell ref="F1403:F1405"/>
    <mergeCell ref="G1403:G1405"/>
    <mergeCell ref="H1403:H1405"/>
    <mergeCell ref="I1403:I1405"/>
    <mergeCell ref="A1400:A1402"/>
    <mergeCell ref="B1400:B1402"/>
    <mergeCell ref="F1400:F1402"/>
    <mergeCell ref="G1400:G1402"/>
    <mergeCell ref="H1400:H1402"/>
    <mergeCell ref="I1400:I1402"/>
    <mergeCell ref="A1397:A1399"/>
    <mergeCell ref="B1397:B1399"/>
    <mergeCell ref="F1397:F1399"/>
    <mergeCell ref="G1397:G1399"/>
    <mergeCell ref="H1397:H1399"/>
    <mergeCell ref="I1397:I1399"/>
    <mergeCell ref="A1394:A1396"/>
    <mergeCell ref="B1394:B1396"/>
    <mergeCell ref="F1394:F1396"/>
    <mergeCell ref="G1394:G1396"/>
    <mergeCell ref="H1394:H1396"/>
    <mergeCell ref="I1394:I1396"/>
    <mergeCell ref="A1391:A1393"/>
    <mergeCell ref="B1391:B1393"/>
    <mergeCell ref="F1391:F1393"/>
    <mergeCell ref="G1391:G1393"/>
    <mergeCell ref="H1391:H1393"/>
    <mergeCell ref="I1391:I1393"/>
    <mergeCell ref="A1388:A1390"/>
    <mergeCell ref="B1388:B1390"/>
    <mergeCell ref="F1388:F1390"/>
    <mergeCell ref="G1388:G1390"/>
    <mergeCell ref="H1388:H1390"/>
    <mergeCell ref="I1388:I1390"/>
    <mergeCell ref="A1385:A1387"/>
    <mergeCell ref="B1385:B1387"/>
    <mergeCell ref="F1385:F1387"/>
    <mergeCell ref="G1385:G1387"/>
    <mergeCell ref="H1385:H1387"/>
    <mergeCell ref="I1385:I1387"/>
    <mergeCell ref="A1382:A1384"/>
    <mergeCell ref="B1382:B1384"/>
    <mergeCell ref="F1382:F1384"/>
    <mergeCell ref="G1382:G1384"/>
    <mergeCell ref="H1382:H1384"/>
    <mergeCell ref="I1382:I1384"/>
    <mergeCell ref="A1379:A1381"/>
    <mergeCell ref="B1379:B1381"/>
    <mergeCell ref="F1379:F1381"/>
    <mergeCell ref="G1379:G1381"/>
    <mergeCell ref="H1379:H1381"/>
    <mergeCell ref="I1379:I1381"/>
    <mergeCell ref="A1376:A1378"/>
    <mergeCell ref="B1376:B1378"/>
    <mergeCell ref="F1376:F1378"/>
    <mergeCell ref="G1376:G1378"/>
    <mergeCell ref="H1376:H1378"/>
    <mergeCell ref="I1376:I1378"/>
    <mergeCell ref="A1373:A1375"/>
    <mergeCell ref="B1373:B1375"/>
    <mergeCell ref="F1373:F1375"/>
    <mergeCell ref="G1373:G1375"/>
    <mergeCell ref="H1373:H1375"/>
    <mergeCell ref="I1373:I1375"/>
    <mergeCell ref="A1370:A1372"/>
    <mergeCell ref="B1370:B1372"/>
    <mergeCell ref="F1370:F1372"/>
    <mergeCell ref="G1370:G1372"/>
    <mergeCell ref="H1370:H1372"/>
    <mergeCell ref="I1370:I1372"/>
    <mergeCell ref="A1367:A1369"/>
    <mergeCell ref="B1367:B1369"/>
    <mergeCell ref="F1367:F1369"/>
    <mergeCell ref="G1367:G1369"/>
    <mergeCell ref="H1367:H1369"/>
    <mergeCell ref="I1367:I1369"/>
    <mergeCell ref="A1364:A1366"/>
    <mergeCell ref="B1364:B1366"/>
    <mergeCell ref="F1364:F1366"/>
    <mergeCell ref="G1364:G1366"/>
    <mergeCell ref="H1364:H1366"/>
    <mergeCell ref="I1364:I1366"/>
    <mergeCell ref="A1361:A1363"/>
    <mergeCell ref="B1361:B1363"/>
    <mergeCell ref="F1361:F1363"/>
    <mergeCell ref="G1361:G1363"/>
    <mergeCell ref="H1361:H1363"/>
    <mergeCell ref="I1361:I1363"/>
    <mergeCell ref="A1358:A1360"/>
    <mergeCell ref="B1358:B1360"/>
    <mergeCell ref="F1358:F1360"/>
    <mergeCell ref="G1358:G1360"/>
    <mergeCell ref="H1358:H1360"/>
    <mergeCell ref="I1358:I1360"/>
    <mergeCell ref="A1355:A1357"/>
    <mergeCell ref="B1355:B1357"/>
    <mergeCell ref="F1355:F1357"/>
    <mergeCell ref="G1355:G1357"/>
    <mergeCell ref="H1355:H1357"/>
    <mergeCell ref="I1355:I1357"/>
    <mergeCell ref="A1352:A1354"/>
    <mergeCell ref="B1352:B1354"/>
    <mergeCell ref="F1352:F1354"/>
    <mergeCell ref="G1352:G1354"/>
    <mergeCell ref="H1352:H1354"/>
    <mergeCell ref="I1352:I1354"/>
    <mergeCell ref="A1349:A1351"/>
    <mergeCell ref="B1349:B1351"/>
    <mergeCell ref="F1349:F1351"/>
    <mergeCell ref="G1349:G1351"/>
    <mergeCell ref="H1349:H1351"/>
    <mergeCell ref="I1349:I1351"/>
    <mergeCell ref="A1346:A1348"/>
    <mergeCell ref="B1346:B1348"/>
    <mergeCell ref="F1346:F1348"/>
    <mergeCell ref="G1346:G1348"/>
    <mergeCell ref="H1346:H1348"/>
    <mergeCell ref="I1346:I1348"/>
    <mergeCell ref="A1343:A1345"/>
    <mergeCell ref="B1343:B1345"/>
    <mergeCell ref="F1343:F1345"/>
    <mergeCell ref="G1343:G1345"/>
    <mergeCell ref="H1343:H1345"/>
    <mergeCell ref="I1343:I1345"/>
    <mergeCell ref="A1340:A1342"/>
    <mergeCell ref="B1340:B1342"/>
    <mergeCell ref="F1340:F1342"/>
    <mergeCell ref="G1340:G1342"/>
    <mergeCell ref="H1340:H1342"/>
    <mergeCell ref="I1340:I1342"/>
    <mergeCell ref="A1337:A1339"/>
    <mergeCell ref="B1337:B1339"/>
    <mergeCell ref="F1337:F1339"/>
    <mergeCell ref="G1337:G1339"/>
    <mergeCell ref="H1337:H1339"/>
    <mergeCell ref="I1337:I1339"/>
    <mergeCell ref="A1334:A1336"/>
    <mergeCell ref="B1334:B1336"/>
    <mergeCell ref="F1334:F1336"/>
    <mergeCell ref="G1334:G1336"/>
    <mergeCell ref="H1334:H1336"/>
    <mergeCell ref="I1334:I1336"/>
    <mergeCell ref="A1331:A1333"/>
    <mergeCell ref="B1331:B1333"/>
    <mergeCell ref="F1331:F1333"/>
    <mergeCell ref="G1331:G1333"/>
    <mergeCell ref="H1331:H1333"/>
    <mergeCell ref="I1331:I1333"/>
    <mergeCell ref="A1328:A1330"/>
    <mergeCell ref="B1328:B1330"/>
    <mergeCell ref="F1328:F1330"/>
    <mergeCell ref="G1328:G1330"/>
    <mergeCell ref="H1328:H1330"/>
    <mergeCell ref="I1328:I1330"/>
    <mergeCell ref="A1325:A1327"/>
    <mergeCell ref="B1325:B1327"/>
    <mergeCell ref="F1325:F1327"/>
    <mergeCell ref="G1325:G1327"/>
    <mergeCell ref="H1325:H1327"/>
    <mergeCell ref="I1325:I1327"/>
    <mergeCell ref="A1322:A1324"/>
    <mergeCell ref="B1322:B1324"/>
    <mergeCell ref="F1322:F1324"/>
    <mergeCell ref="G1322:G1324"/>
    <mergeCell ref="H1322:H1324"/>
    <mergeCell ref="I1322:I1324"/>
    <mergeCell ref="A1319:A1321"/>
    <mergeCell ref="B1319:B1321"/>
    <mergeCell ref="F1319:F1321"/>
    <mergeCell ref="G1319:G1321"/>
    <mergeCell ref="H1319:H1321"/>
    <mergeCell ref="I1319:I1321"/>
    <mergeCell ref="A1316:A1318"/>
    <mergeCell ref="B1316:B1318"/>
    <mergeCell ref="F1316:F1318"/>
    <mergeCell ref="G1316:G1318"/>
    <mergeCell ref="H1316:H1318"/>
    <mergeCell ref="I1316:I1318"/>
    <mergeCell ref="A1313:A1315"/>
    <mergeCell ref="B1313:B1315"/>
    <mergeCell ref="F1313:F1315"/>
    <mergeCell ref="G1313:G1315"/>
    <mergeCell ref="H1313:H1315"/>
    <mergeCell ref="I1313:I1315"/>
    <mergeCell ref="A1310:A1312"/>
    <mergeCell ref="B1310:B1312"/>
    <mergeCell ref="F1310:F1312"/>
    <mergeCell ref="G1310:G1312"/>
    <mergeCell ref="H1310:H1312"/>
    <mergeCell ref="I1310:I1312"/>
    <mergeCell ref="A1307:A1309"/>
    <mergeCell ref="B1307:B1309"/>
    <mergeCell ref="F1307:F1309"/>
    <mergeCell ref="G1307:G1309"/>
    <mergeCell ref="H1307:H1309"/>
    <mergeCell ref="I1307:I1309"/>
    <mergeCell ref="A1304:A1306"/>
    <mergeCell ref="B1304:B1306"/>
    <mergeCell ref="F1304:F1306"/>
    <mergeCell ref="G1304:G1306"/>
    <mergeCell ref="H1304:H1306"/>
    <mergeCell ref="I1304:I1306"/>
    <mergeCell ref="A1301:A1303"/>
    <mergeCell ref="B1301:B1303"/>
    <mergeCell ref="F1301:F1303"/>
    <mergeCell ref="G1301:G1303"/>
    <mergeCell ref="H1301:H1303"/>
    <mergeCell ref="I1301:I1303"/>
    <mergeCell ref="A1298:A1300"/>
    <mergeCell ref="B1298:B1300"/>
    <mergeCell ref="F1298:F1300"/>
    <mergeCell ref="G1298:G1300"/>
    <mergeCell ref="H1298:H1300"/>
    <mergeCell ref="I1298:I1300"/>
    <mergeCell ref="A1295:A1297"/>
    <mergeCell ref="B1295:B1297"/>
    <mergeCell ref="F1295:F1297"/>
    <mergeCell ref="G1295:G1297"/>
    <mergeCell ref="H1295:H1297"/>
    <mergeCell ref="I1295:I1297"/>
    <mergeCell ref="A1292:A1294"/>
    <mergeCell ref="B1292:B1294"/>
    <mergeCell ref="F1292:F1294"/>
    <mergeCell ref="G1292:G1294"/>
    <mergeCell ref="H1292:H1294"/>
    <mergeCell ref="I1292:I1294"/>
    <mergeCell ref="A1289:A1291"/>
    <mergeCell ref="B1289:B1291"/>
    <mergeCell ref="F1289:F1291"/>
    <mergeCell ref="G1289:G1291"/>
    <mergeCell ref="H1289:H1291"/>
    <mergeCell ref="I1289:I1291"/>
    <mergeCell ref="A1286:A1288"/>
    <mergeCell ref="B1286:B1288"/>
    <mergeCell ref="F1286:F1288"/>
    <mergeCell ref="G1286:G1288"/>
    <mergeCell ref="H1286:H1288"/>
    <mergeCell ref="I1286:I1288"/>
    <mergeCell ref="A1283:A1285"/>
    <mergeCell ref="B1283:B1285"/>
    <mergeCell ref="F1283:F1285"/>
    <mergeCell ref="G1283:G1285"/>
    <mergeCell ref="H1283:H1285"/>
    <mergeCell ref="I1283:I1285"/>
    <mergeCell ref="A1280:A1282"/>
    <mergeCell ref="B1280:B1282"/>
    <mergeCell ref="F1280:F1282"/>
    <mergeCell ref="G1280:G1282"/>
    <mergeCell ref="H1280:H1282"/>
    <mergeCell ref="I1280:I1282"/>
    <mergeCell ref="A1277:A1279"/>
    <mergeCell ref="B1277:B1279"/>
    <mergeCell ref="F1277:F1279"/>
    <mergeCell ref="G1277:G1279"/>
    <mergeCell ref="H1277:H1279"/>
    <mergeCell ref="I1277:I1279"/>
    <mergeCell ref="A1274:A1276"/>
    <mergeCell ref="B1274:B1276"/>
    <mergeCell ref="F1274:F1276"/>
    <mergeCell ref="G1274:G1276"/>
    <mergeCell ref="H1274:H1276"/>
    <mergeCell ref="I1274:I1276"/>
    <mergeCell ref="A1271:A1273"/>
    <mergeCell ref="B1271:B1273"/>
    <mergeCell ref="F1271:F1273"/>
    <mergeCell ref="G1271:G1273"/>
    <mergeCell ref="H1271:H1273"/>
    <mergeCell ref="I1271:I1273"/>
    <mergeCell ref="A1268:A1270"/>
    <mergeCell ref="B1268:B1270"/>
    <mergeCell ref="F1268:F1270"/>
    <mergeCell ref="G1268:G1270"/>
    <mergeCell ref="H1268:H1270"/>
    <mergeCell ref="I1268:I1270"/>
    <mergeCell ref="A1265:A1267"/>
    <mergeCell ref="B1265:B1267"/>
    <mergeCell ref="F1265:F1267"/>
    <mergeCell ref="G1265:G1267"/>
    <mergeCell ref="H1265:H1267"/>
    <mergeCell ref="I1265:I1267"/>
    <mergeCell ref="A1262:A1264"/>
    <mergeCell ref="B1262:B1264"/>
    <mergeCell ref="F1262:F1264"/>
    <mergeCell ref="G1262:G1264"/>
    <mergeCell ref="H1262:H1264"/>
    <mergeCell ref="I1262:I1264"/>
    <mergeCell ref="A1259:A1261"/>
    <mergeCell ref="B1259:B1261"/>
    <mergeCell ref="F1259:F1261"/>
    <mergeCell ref="G1259:G1261"/>
    <mergeCell ref="H1259:H1261"/>
    <mergeCell ref="I1259:I1261"/>
    <mergeCell ref="A1256:A1258"/>
    <mergeCell ref="B1256:B1258"/>
    <mergeCell ref="F1256:F1258"/>
    <mergeCell ref="G1256:G1258"/>
    <mergeCell ref="H1256:H1258"/>
    <mergeCell ref="I1256:I1258"/>
    <mergeCell ref="A1253:A1255"/>
    <mergeCell ref="B1253:B1255"/>
    <mergeCell ref="F1253:F1255"/>
    <mergeCell ref="G1253:G1255"/>
    <mergeCell ref="H1253:H1255"/>
    <mergeCell ref="I1253:I1255"/>
    <mergeCell ref="A1250:A1252"/>
    <mergeCell ref="B1250:B1252"/>
    <mergeCell ref="F1250:F1252"/>
    <mergeCell ref="G1250:G1252"/>
    <mergeCell ref="H1250:H1252"/>
    <mergeCell ref="I1250:I1252"/>
    <mergeCell ref="A1247:A1249"/>
    <mergeCell ref="B1247:B1249"/>
    <mergeCell ref="F1247:F1249"/>
    <mergeCell ref="G1247:G1249"/>
    <mergeCell ref="H1247:H1249"/>
    <mergeCell ref="I1247:I1249"/>
    <mergeCell ref="A1244:A1246"/>
    <mergeCell ref="B1244:B1246"/>
    <mergeCell ref="F1244:F1246"/>
    <mergeCell ref="G1244:G1246"/>
    <mergeCell ref="H1244:H1246"/>
    <mergeCell ref="I1244:I1246"/>
    <mergeCell ref="A1241:A1243"/>
    <mergeCell ref="B1241:B1243"/>
    <mergeCell ref="F1241:F1243"/>
    <mergeCell ref="G1241:G1243"/>
    <mergeCell ref="H1241:H1243"/>
    <mergeCell ref="I1241:I1243"/>
    <mergeCell ref="A1238:A1240"/>
    <mergeCell ref="B1238:B1240"/>
    <mergeCell ref="F1238:F1240"/>
    <mergeCell ref="G1238:G1240"/>
    <mergeCell ref="H1238:H1240"/>
    <mergeCell ref="I1238:I1240"/>
    <mergeCell ref="A1235:A1237"/>
    <mergeCell ref="B1235:B1237"/>
    <mergeCell ref="F1235:F1237"/>
    <mergeCell ref="G1235:G1237"/>
    <mergeCell ref="H1235:H1237"/>
    <mergeCell ref="I1235:I1237"/>
    <mergeCell ref="A1232:A1234"/>
    <mergeCell ref="B1232:B1234"/>
    <mergeCell ref="F1232:F1234"/>
    <mergeCell ref="G1232:G1234"/>
    <mergeCell ref="H1232:H1234"/>
    <mergeCell ref="I1232:I1234"/>
    <mergeCell ref="A1229:A1231"/>
    <mergeCell ref="B1229:B1231"/>
    <mergeCell ref="F1229:F1231"/>
    <mergeCell ref="G1229:G1231"/>
    <mergeCell ref="H1229:H1231"/>
    <mergeCell ref="I1229:I1231"/>
    <mergeCell ref="A1226:A1228"/>
    <mergeCell ref="B1226:B1228"/>
    <mergeCell ref="F1226:F1228"/>
    <mergeCell ref="G1226:G1228"/>
    <mergeCell ref="H1226:H1228"/>
    <mergeCell ref="I1226:I1228"/>
    <mergeCell ref="A1223:A1225"/>
    <mergeCell ref="B1223:B1225"/>
    <mergeCell ref="F1223:F1225"/>
    <mergeCell ref="G1223:G1225"/>
    <mergeCell ref="H1223:H1225"/>
    <mergeCell ref="I1223:I1225"/>
    <mergeCell ref="A1220:A1222"/>
    <mergeCell ref="B1220:B1222"/>
    <mergeCell ref="F1220:F1222"/>
    <mergeCell ref="G1220:G1222"/>
    <mergeCell ref="H1220:H1222"/>
    <mergeCell ref="I1220:I1222"/>
    <mergeCell ref="A1217:A1219"/>
    <mergeCell ref="B1217:B1219"/>
    <mergeCell ref="F1217:F1219"/>
    <mergeCell ref="G1217:G1219"/>
    <mergeCell ref="H1217:H1219"/>
    <mergeCell ref="I1217:I1219"/>
    <mergeCell ref="A1214:A1216"/>
    <mergeCell ref="B1214:B1216"/>
    <mergeCell ref="F1214:F1216"/>
    <mergeCell ref="G1214:G1216"/>
    <mergeCell ref="H1214:H1216"/>
    <mergeCell ref="I1214:I1216"/>
    <mergeCell ref="A1211:A1213"/>
    <mergeCell ref="B1211:B1213"/>
    <mergeCell ref="F1211:F1213"/>
    <mergeCell ref="G1211:G1213"/>
    <mergeCell ref="H1211:H1213"/>
    <mergeCell ref="I1211:I1213"/>
    <mergeCell ref="A1208:A1210"/>
    <mergeCell ref="B1208:B1210"/>
    <mergeCell ref="F1208:F1210"/>
    <mergeCell ref="G1208:G1210"/>
    <mergeCell ref="H1208:H1210"/>
    <mergeCell ref="I1208:I1210"/>
    <mergeCell ref="A1205:A1207"/>
    <mergeCell ref="B1205:B1207"/>
    <mergeCell ref="F1205:F1207"/>
    <mergeCell ref="G1205:G1207"/>
    <mergeCell ref="H1205:H1207"/>
    <mergeCell ref="I1205:I1207"/>
    <mergeCell ref="A1202:A1204"/>
    <mergeCell ref="B1202:B1204"/>
    <mergeCell ref="F1202:F1204"/>
    <mergeCell ref="G1202:G1204"/>
    <mergeCell ref="H1202:H1204"/>
    <mergeCell ref="I1202:I1204"/>
    <mergeCell ref="A1199:A1201"/>
    <mergeCell ref="B1199:B1201"/>
    <mergeCell ref="F1199:F1201"/>
    <mergeCell ref="G1199:G1201"/>
    <mergeCell ref="H1199:H1201"/>
    <mergeCell ref="I1199:I1201"/>
    <mergeCell ref="A1196:A1198"/>
    <mergeCell ref="B1196:B1198"/>
    <mergeCell ref="F1196:F1198"/>
    <mergeCell ref="G1196:G1198"/>
    <mergeCell ref="H1196:H1198"/>
    <mergeCell ref="I1196:I1198"/>
    <mergeCell ref="A1193:A1195"/>
    <mergeCell ref="B1193:B1195"/>
    <mergeCell ref="F1193:F1195"/>
    <mergeCell ref="G1193:G1195"/>
    <mergeCell ref="H1193:H1195"/>
    <mergeCell ref="I1193:I1195"/>
    <mergeCell ref="A1190:A1192"/>
    <mergeCell ref="B1190:B1192"/>
    <mergeCell ref="F1190:F1192"/>
    <mergeCell ref="G1190:G1192"/>
    <mergeCell ref="H1190:H1192"/>
    <mergeCell ref="I1190:I1192"/>
    <mergeCell ref="A1187:A1189"/>
    <mergeCell ref="B1187:B1189"/>
    <mergeCell ref="F1187:F1189"/>
    <mergeCell ref="G1187:G1189"/>
    <mergeCell ref="H1187:H1189"/>
    <mergeCell ref="I1187:I1189"/>
    <mergeCell ref="A1184:A1186"/>
    <mergeCell ref="B1184:B1186"/>
    <mergeCell ref="F1184:F1186"/>
    <mergeCell ref="G1184:G1186"/>
    <mergeCell ref="H1184:H1186"/>
    <mergeCell ref="I1184:I1186"/>
    <mergeCell ref="A1181:A1183"/>
    <mergeCell ref="B1181:B1183"/>
    <mergeCell ref="F1181:F1183"/>
    <mergeCell ref="G1181:G1183"/>
    <mergeCell ref="H1181:H1183"/>
    <mergeCell ref="I1181:I1183"/>
    <mergeCell ref="A1178:A1180"/>
    <mergeCell ref="B1178:B1180"/>
    <mergeCell ref="F1178:F1180"/>
    <mergeCell ref="G1178:G1180"/>
    <mergeCell ref="H1178:H1180"/>
    <mergeCell ref="I1178:I1180"/>
    <mergeCell ref="A1175:A1177"/>
    <mergeCell ref="B1175:B1177"/>
    <mergeCell ref="F1175:F1177"/>
    <mergeCell ref="G1175:G1177"/>
    <mergeCell ref="H1175:H1177"/>
    <mergeCell ref="I1175:I1177"/>
    <mergeCell ref="A1172:A1174"/>
    <mergeCell ref="B1172:B1174"/>
    <mergeCell ref="F1172:F1174"/>
    <mergeCell ref="G1172:G1174"/>
    <mergeCell ref="H1172:H1174"/>
    <mergeCell ref="I1172:I1174"/>
    <mergeCell ref="A1169:A1171"/>
    <mergeCell ref="B1169:B1171"/>
    <mergeCell ref="F1169:F1171"/>
    <mergeCell ref="G1169:G1171"/>
    <mergeCell ref="H1169:H1171"/>
    <mergeCell ref="I1169:I1171"/>
    <mergeCell ref="A1166:A1168"/>
    <mergeCell ref="B1166:B1168"/>
    <mergeCell ref="F1166:F1168"/>
    <mergeCell ref="G1166:G1168"/>
    <mergeCell ref="H1166:H1168"/>
    <mergeCell ref="I1166:I1168"/>
    <mergeCell ref="A1163:A1165"/>
    <mergeCell ref="B1163:B1165"/>
    <mergeCell ref="F1163:F1165"/>
    <mergeCell ref="G1163:G1165"/>
    <mergeCell ref="H1163:H1165"/>
    <mergeCell ref="I1163:I1165"/>
    <mergeCell ref="A1160:A1162"/>
    <mergeCell ref="B1160:B1162"/>
    <mergeCell ref="F1160:F1162"/>
    <mergeCell ref="G1160:G1162"/>
    <mergeCell ref="H1160:H1162"/>
    <mergeCell ref="I1160:I1162"/>
    <mergeCell ref="A1157:A1159"/>
    <mergeCell ref="B1157:B1159"/>
    <mergeCell ref="F1157:F1159"/>
    <mergeCell ref="G1157:G1159"/>
    <mergeCell ref="H1157:H1159"/>
    <mergeCell ref="I1157:I1159"/>
    <mergeCell ref="A1154:A1156"/>
    <mergeCell ref="B1154:B1156"/>
    <mergeCell ref="F1154:F1156"/>
    <mergeCell ref="G1154:G1156"/>
    <mergeCell ref="H1154:H1156"/>
    <mergeCell ref="I1154:I1156"/>
    <mergeCell ref="A1151:A1153"/>
    <mergeCell ref="B1151:B1153"/>
    <mergeCell ref="F1151:F1153"/>
    <mergeCell ref="G1151:G1153"/>
    <mergeCell ref="H1151:H1153"/>
    <mergeCell ref="I1151:I1153"/>
    <mergeCell ref="A1148:A1150"/>
    <mergeCell ref="B1148:B1150"/>
    <mergeCell ref="F1148:F1150"/>
    <mergeCell ref="G1148:G1150"/>
    <mergeCell ref="H1148:H1150"/>
    <mergeCell ref="I1148:I1150"/>
    <mergeCell ref="A1145:A1147"/>
    <mergeCell ref="B1145:B1147"/>
    <mergeCell ref="F1145:F1147"/>
    <mergeCell ref="G1145:G1147"/>
    <mergeCell ref="H1145:H1147"/>
    <mergeCell ref="I1145:I1147"/>
    <mergeCell ref="A1142:A1144"/>
    <mergeCell ref="B1142:B1144"/>
    <mergeCell ref="F1142:F1144"/>
    <mergeCell ref="G1142:G1144"/>
    <mergeCell ref="H1142:H1144"/>
    <mergeCell ref="I1142:I1144"/>
    <mergeCell ref="A1139:A1141"/>
    <mergeCell ref="B1139:B1141"/>
    <mergeCell ref="F1139:F1141"/>
    <mergeCell ref="G1139:G1141"/>
    <mergeCell ref="H1139:H1141"/>
    <mergeCell ref="I1139:I1141"/>
    <mergeCell ref="A1136:A1138"/>
    <mergeCell ref="B1136:B1138"/>
    <mergeCell ref="F1136:F1138"/>
    <mergeCell ref="G1136:G1138"/>
    <mergeCell ref="H1136:H1138"/>
    <mergeCell ref="I1136:I1138"/>
    <mergeCell ref="A1133:A1135"/>
    <mergeCell ref="B1133:B1135"/>
    <mergeCell ref="F1133:F1135"/>
    <mergeCell ref="G1133:G1135"/>
    <mergeCell ref="H1133:H1135"/>
    <mergeCell ref="I1133:I1135"/>
    <mergeCell ref="A1130:A1132"/>
    <mergeCell ref="B1130:B1132"/>
    <mergeCell ref="F1130:F1132"/>
    <mergeCell ref="G1130:G1132"/>
    <mergeCell ref="H1130:H1132"/>
    <mergeCell ref="I1130:I1132"/>
    <mergeCell ref="A1127:A1129"/>
    <mergeCell ref="B1127:B1129"/>
    <mergeCell ref="F1127:F1129"/>
    <mergeCell ref="G1127:G1129"/>
    <mergeCell ref="H1127:H1129"/>
    <mergeCell ref="I1127:I1129"/>
    <mergeCell ref="A1124:A1126"/>
    <mergeCell ref="B1124:B1126"/>
    <mergeCell ref="F1124:F1126"/>
    <mergeCell ref="G1124:G1126"/>
    <mergeCell ref="H1124:H1126"/>
    <mergeCell ref="I1124:I1126"/>
    <mergeCell ref="A1121:A1123"/>
    <mergeCell ref="B1121:B1123"/>
    <mergeCell ref="F1121:F1123"/>
    <mergeCell ref="G1121:G1123"/>
    <mergeCell ref="H1121:H1123"/>
    <mergeCell ref="I1121:I1123"/>
    <mergeCell ref="A1118:A1120"/>
    <mergeCell ref="B1118:B1120"/>
    <mergeCell ref="F1118:F1120"/>
    <mergeCell ref="G1118:G1120"/>
    <mergeCell ref="H1118:H1120"/>
    <mergeCell ref="I1118:I1120"/>
    <mergeCell ref="A1115:A1117"/>
    <mergeCell ref="B1115:B1117"/>
    <mergeCell ref="F1115:F1117"/>
    <mergeCell ref="G1115:G1117"/>
    <mergeCell ref="H1115:H1117"/>
    <mergeCell ref="I1115:I1117"/>
    <mergeCell ref="A1112:A1114"/>
    <mergeCell ref="B1112:B1114"/>
    <mergeCell ref="F1112:F1114"/>
    <mergeCell ref="G1112:G1114"/>
    <mergeCell ref="H1112:H1114"/>
    <mergeCell ref="I1112:I1114"/>
    <mergeCell ref="A1109:A1111"/>
    <mergeCell ref="B1109:B1111"/>
    <mergeCell ref="F1109:F1111"/>
    <mergeCell ref="G1109:G1111"/>
    <mergeCell ref="H1109:H1111"/>
    <mergeCell ref="I1109:I1111"/>
    <mergeCell ref="A1106:A1108"/>
    <mergeCell ref="B1106:B1108"/>
    <mergeCell ref="F1106:F1108"/>
    <mergeCell ref="G1106:G1108"/>
    <mergeCell ref="H1106:H1108"/>
    <mergeCell ref="I1106:I1108"/>
    <mergeCell ref="A1103:A1105"/>
    <mergeCell ref="B1103:B1105"/>
    <mergeCell ref="F1103:F1105"/>
    <mergeCell ref="G1103:G1105"/>
    <mergeCell ref="H1103:H1105"/>
    <mergeCell ref="I1103:I1105"/>
    <mergeCell ref="A1100:A1102"/>
    <mergeCell ref="B1100:B1102"/>
    <mergeCell ref="F1100:F1102"/>
    <mergeCell ref="G1100:G1102"/>
    <mergeCell ref="H1100:H1102"/>
    <mergeCell ref="I1100:I1102"/>
    <mergeCell ref="A1097:A1099"/>
    <mergeCell ref="B1097:B1099"/>
    <mergeCell ref="F1097:F1099"/>
    <mergeCell ref="G1097:G1099"/>
    <mergeCell ref="H1097:H1099"/>
    <mergeCell ref="I1097:I1099"/>
    <mergeCell ref="A1094:A1096"/>
    <mergeCell ref="B1094:B1096"/>
    <mergeCell ref="F1094:F1096"/>
    <mergeCell ref="G1094:G1096"/>
    <mergeCell ref="H1094:H1096"/>
    <mergeCell ref="I1094:I1096"/>
    <mergeCell ref="A1091:A1093"/>
    <mergeCell ref="B1091:B1093"/>
    <mergeCell ref="F1091:F1093"/>
    <mergeCell ref="G1091:G1093"/>
    <mergeCell ref="H1091:H1093"/>
    <mergeCell ref="I1091:I1093"/>
    <mergeCell ref="A1088:A1090"/>
    <mergeCell ref="B1088:B1090"/>
    <mergeCell ref="F1088:F1090"/>
    <mergeCell ref="G1088:G1090"/>
    <mergeCell ref="H1088:H1090"/>
    <mergeCell ref="I1088:I1090"/>
    <mergeCell ref="A1085:A1087"/>
    <mergeCell ref="B1085:B1087"/>
    <mergeCell ref="F1085:F1087"/>
    <mergeCell ref="G1085:G1087"/>
    <mergeCell ref="H1085:H1087"/>
    <mergeCell ref="I1085:I1087"/>
    <mergeCell ref="A1082:A1084"/>
    <mergeCell ref="B1082:B1084"/>
    <mergeCell ref="F1082:F1084"/>
    <mergeCell ref="G1082:G1084"/>
    <mergeCell ref="H1082:H1084"/>
    <mergeCell ref="I1082:I1084"/>
    <mergeCell ref="A1079:A1081"/>
    <mergeCell ref="B1079:B1081"/>
    <mergeCell ref="F1079:F1081"/>
    <mergeCell ref="G1079:G1081"/>
    <mergeCell ref="H1079:H1081"/>
    <mergeCell ref="I1079:I1081"/>
    <mergeCell ref="A1076:A1078"/>
    <mergeCell ref="B1076:B1078"/>
    <mergeCell ref="F1076:F1078"/>
    <mergeCell ref="G1076:G1078"/>
    <mergeCell ref="H1076:H1078"/>
    <mergeCell ref="I1076:I1078"/>
    <mergeCell ref="A1073:A1075"/>
    <mergeCell ref="B1073:B1075"/>
    <mergeCell ref="F1073:F1075"/>
    <mergeCell ref="G1073:G1075"/>
    <mergeCell ref="H1073:H1075"/>
    <mergeCell ref="I1073:I1075"/>
    <mergeCell ref="A1070:A1072"/>
    <mergeCell ref="B1070:B1072"/>
    <mergeCell ref="F1070:F1072"/>
    <mergeCell ref="G1070:G1072"/>
    <mergeCell ref="H1070:H1072"/>
    <mergeCell ref="I1070:I1072"/>
    <mergeCell ref="A1067:A1069"/>
    <mergeCell ref="B1067:B1069"/>
    <mergeCell ref="F1067:F1069"/>
    <mergeCell ref="G1067:G1069"/>
    <mergeCell ref="H1067:H1069"/>
    <mergeCell ref="I1067:I1069"/>
    <mergeCell ref="A1064:A1066"/>
    <mergeCell ref="B1064:B1066"/>
    <mergeCell ref="F1064:F1066"/>
    <mergeCell ref="G1064:G1066"/>
    <mergeCell ref="H1064:H1066"/>
    <mergeCell ref="I1064:I1066"/>
    <mergeCell ref="A1061:A1063"/>
    <mergeCell ref="B1061:B1063"/>
    <mergeCell ref="F1061:F1063"/>
    <mergeCell ref="G1061:G1063"/>
    <mergeCell ref="H1061:H1063"/>
    <mergeCell ref="I1061:I1063"/>
    <mergeCell ref="A1058:A1060"/>
    <mergeCell ref="B1058:B1060"/>
    <mergeCell ref="F1058:F1060"/>
    <mergeCell ref="G1058:G1060"/>
    <mergeCell ref="H1058:H1060"/>
    <mergeCell ref="I1058:I1060"/>
    <mergeCell ref="A1055:A1057"/>
    <mergeCell ref="B1055:B1057"/>
    <mergeCell ref="F1055:F1057"/>
    <mergeCell ref="G1055:G1057"/>
    <mergeCell ref="H1055:H1057"/>
    <mergeCell ref="I1055:I1057"/>
    <mergeCell ref="A1052:A1054"/>
    <mergeCell ref="B1052:B1054"/>
    <mergeCell ref="F1052:F1054"/>
    <mergeCell ref="G1052:G1054"/>
    <mergeCell ref="H1052:H1054"/>
    <mergeCell ref="I1052:I1054"/>
    <mergeCell ref="A1049:A1051"/>
    <mergeCell ref="B1049:B1051"/>
    <mergeCell ref="F1049:F1051"/>
    <mergeCell ref="G1049:G1051"/>
    <mergeCell ref="H1049:H1051"/>
    <mergeCell ref="I1049:I1051"/>
    <mergeCell ref="A1046:A1048"/>
    <mergeCell ref="B1046:B1048"/>
    <mergeCell ref="F1046:F1048"/>
    <mergeCell ref="G1046:G1048"/>
    <mergeCell ref="H1046:H1048"/>
    <mergeCell ref="I1046:I1048"/>
    <mergeCell ref="A1043:A1045"/>
    <mergeCell ref="B1043:B1045"/>
    <mergeCell ref="F1043:F1045"/>
    <mergeCell ref="G1043:G1045"/>
    <mergeCell ref="H1043:H1045"/>
    <mergeCell ref="I1043:I1045"/>
    <mergeCell ref="A1040:A1042"/>
    <mergeCell ref="B1040:B1042"/>
    <mergeCell ref="F1040:F1042"/>
    <mergeCell ref="G1040:G1042"/>
    <mergeCell ref="H1040:H1042"/>
    <mergeCell ref="I1040:I1042"/>
    <mergeCell ref="A1037:A1039"/>
    <mergeCell ref="B1037:B1039"/>
    <mergeCell ref="F1037:F1039"/>
    <mergeCell ref="G1037:G1039"/>
    <mergeCell ref="H1037:H1039"/>
    <mergeCell ref="I1037:I1039"/>
    <mergeCell ref="A1034:A1036"/>
    <mergeCell ref="B1034:B1036"/>
    <mergeCell ref="F1034:F1036"/>
    <mergeCell ref="G1034:G1036"/>
    <mergeCell ref="H1034:H1036"/>
    <mergeCell ref="I1034:I1036"/>
    <mergeCell ref="A1031:A1033"/>
    <mergeCell ref="B1031:B1033"/>
    <mergeCell ref="F1031:F1033"/>
    <mergeCell ref="G1031:G1033"/>
    <mergeCell ref="H1031:H1033"/>
    <mergeCell ref="I1031:I1033"/>
    <mergeCell ref="A1028:A1030"/>
    <mergeCell ref="B1028:B1030"/>
    <mergeCell ref="F1028:F1030"/>
    <mergeCell ref="G1028:G1030"/>
    <mergeCell ref="H1028:H1030"/>
    <mergeCell ref="I1028:I1030"/>
    <mergeCell ref="A1025:A1027"/>
    <mergeCell ref="B1025:B1027"/>
    <mergeCell ref="F1025:F1027"/>
    <mergeCell ref="G1025:G1027"/>
    <mergeCell ref="H1025:H1027"/>
    <mergeCell ref="I1025:I1027"/>
    <mergeCell ref="A1022:A1024"/>
    <mergeCell ref="B1022:B1024"/>
    <mergeCell ref="F1022:F1024"/>
    <mergeCell ref="G1022:G1024"/>
    <mergeCell ref="H1022:H1024"/>
    <mergeCell ref="I1022:I1024"/>
    <mergeCell ref="A1019:A1021"/>
    <mergeCell ref="B1019:B1021"/>
    <mergeCell ref="F1019:F1021"/>
    <mergeCell ref="G1019:G1021"/>
    <mergeCell ref="H1019:H1021"/>
    <mergeCell ref="I1019:I1021"/>
    <mergeCell ref="A1016:A1018"/>
    <mergeCell ref="B1016:B1018"/>
    <mergeCell ref="F1016:F1018"/>
    <mergeCell ref="G1016:G1018"/>
    <mergeCell ref="H1016:H1018"/>
    <mergeCell ref="I1016:I1018"/>
    <mergeCell ref="A1013:A1015"/>
    <mergeCell ref="B1013:B1015"/>
    <mergeCell ref="F1013:F1015"/>
    <mergeCell ref="G1013:G1015"/>
    <mergeCell ref="H1013:H1015"/>
    <mergeCell ref="I1013:I1015"/>
    <mergeCell ref="A1010:A1012"/>
    <mergeCell ref="B1010:B1012"/>
    <mergeCell ref="F1010:F1012"/>
    <mergeCell ref="G1010:G1012"/>
    <mergeCell ref="H1010:H1012"/>
    <mergeCell ref="I1010:I1012"/>
    <mergeCell ref="A1007:A1009"/>
    <mergeCell ref="B1007:B1009"/>
    <mergeCell ref="F1007:F1009"/>
    <mergeCell ref="G1007:G1009"/>
    <mergeCell ref="H1007:H1009"/>
    <mergeCell ref="I1007:I1009"/>
    <mergeCell ref="A1004:A1006"/>
    <mergeCell ref="B1004:B1006"/>
    <mergeCell ref="F1004:F1006"/>
    <mergeCell ref="G1004:G1006"/>
    <mergeCell ref="H1004:H1006"/>
    <mergeCell ref="I1004:I1006"/>
    <mergeCell ref="A1001:A1003"/>
    <mergeCell ref="B1001:B1003"/>
    <mergeCell ref="F1001:F1003"/>
    <mergeCell ref="G1001:G1003"/>
    <mergeCell ref="H1001:H1003"/>
    <mergeCell ref="I1001:I1003"/>
    <mergeCell ref="A998:A1000"/>
    <mergeCell ref="B998:B1000"/>
    <mergeCell ref="F998:F1000"/>
    <mergeCell ref="G998:G1000"/>
    <mergeCell ref="H998:H1000"/>
    <mergeCell ref="I998:I1000"/>
    <mergeCell ref="A995:A997"/>
    <mergeCell ref="B995:B997"/>
    <mergeCell ref="F995:F997"/>
    <mergeCell ref="G995:G997"/>
    <mergeCell ref="H995:H997"/>
    <mergeCell ref="I995:I997"/>
    <mergeCell ref="A992:A994"/>
    <mergeCell ref="B992:B994"/>
    <mergeCell ref="F992:F994"/>
    <mergeCell ref="G992:G994"/>
    <mergeCell ref="H992:H994"/>
    <mergeCell ref="I992:I994"/>
    <mergeCell ref="A989:A991"/>
    <mergeCell ref="B989:B991"/>
    <mergeCell ref="F989:F991"/>
    <mergeCell ref="G989:G991"/>
    <mergeCell ref="H989:H991"/>
    <mergeCell ref="I989:I991"/>
    <mergeCell ref="A986:A988"/>
    <mergeCell ref="B986:B988"/>
    <mergeCell ref="F986:F988"/>
    <mergeCell ref="G986:G988"/>
    <mergeCell ref="H986:H988"/>
    <mergeCell ref="I986:I988"/>
    <mergeCell ref="A983:A985"/>
    <mergeCell ref="B983:B985"/>
    <mergeCell ref="F983:F985"/>
    <mergeCell ref="G983:G985"/>
    <mergeCell ref="H983:H985"/>
    <mergeCell ref="I983:I985"/>
    <mergeCell ref="A980:A982"/>
    <mergeCell ref="B980:B982"/>
    <mergeCell ref="F980:F982"/>
    <mergeCell ref="G980:G982"/>
    <mergeCell ref="H980:H982"/>
    <mergeCell ref="I980:I982"/>
    <mergeCell ref="A977:A979"/>
    <mergeCell ref="B977:B979"/>
    <mergeCell ref="F977:F979"/>
    <mergeCell ref="G977:G979"/>
    <mergeCell ref="H977:H979"/>
    <mergeCell ref="I977:I979"/>
    <mergeCell ref="A974:A976"/>
    <mergeCell ref="B974:B976"/>
    <mergeCell ref="F974:F976"/>
    <mergeCell ref="G974:G976"/>
    <mergeCell ref="H974:H976"/>
    <mergeCell ref="I974:I976"/>
    <mergeCell ref="A970:B970"/>
    <mergeCell ref="C970:D970"/>
    <mergeCell ref="A971:I971"/>
    <mergeCell ref="A972:I972"/>
    <mergeCell ref="C973:D973"/>
    <mergeCell ref="A967:A969"/>
    <mergeCell ref="B967:B969"/>
    <mergeCell ref="F967:F969"/>
    <mergeCell ref="G967:G969"/>
    <mergeCell ref="H967:H969"/>
    <mergeCell ref="I967:I969"/>
    <mergeCell ref="A964:A966"/>
    <mergeCell ref="B964:B966"/>
    <mergeCell ref="F964:F966"/>
    <mergeCell ref="G964:G966"/>
    <mergeCell ref="H964:H966"/>
    <mergeCell ref="I964:I966"/>
    <mergeCell ref="A961:A963"/>
    <mergeCell ref="B961:B963"/>
    <mergeCell ref="F961:F963"/>
    <mergeCell ref="G961:G963"/>
    <mergeCell ref="H961:H963"/>
    <mergeCell ref="I961:I963"/>
    <mergeCell ref="A958:A960"/>
    <mergeCell ref="B958:B960"/>
    <mergeCell ref="F958:F960"/>
    <mergeCell ref="G958:G960"/>
    <mergeCell ref="H958:H960"/>
    <mergeCell ref="I958:I960"/>
    <mergeCell ref="A955:A957"/>
    <mergeCell ref="B955:B957"/>
    <mergeCell ref="F955:F957"/>
    <mergeCell ref="G955:G957"/>
    <mergeCell ref="H955:H957"/>
    <mergeCell ref="I955:I957"/>
    <mergeCell ref="A952:A954"/>
    <mergeCell ref="B952:B954"/>
    <mergeCell ref="F952:F954"/>
    <mergeCell ref="G952:G954"/>
    <mergeCell ref="H952:H954"/>
    <mergeCell ref="I952:I954"/>
    <mergeCell ref="A949:A951"/>
    <mergeCell ref="B949:B951"/>
    <mergeCell ref="F949:F951"/>
    <mergeCell ref="G949:G951"/>
    <mergeCell ref="H949:H951"/>
    <mergeCell ref="I949:I951"/>
    <mergeCell ref="A946:A948"/>
    <mergeCell ref="B946:B948"/>
    <mergeCell ref="F946:F948"/>
    <mergeCell ref="G946:G948"/>
    <mergeCell ref="H946:H948"/>
    <mergeCell ref="I946:I948"/>
    <mergeCell ref="A943:A945"/>
    <mergeCell ref="B943:B945"/>
    <mergeCell ref="F943:F945"/>
    <mergeCell ref="G943:G945"/>
    <mergeCell ref="H943:H945"/>
    <mergeCell ref="I943:I945"/>
    <mergeCell ref="A940:A942"/>
    <mergeCell ref="B940:B942"/>
    <mergeCell ref="F940:F942"/>
    <mergeCell ref="G940:G942"/>
    <mergeCell ref="H940:H942"/>
    <mergeCell ref="I940:I942"/>
    <mergeCell ref="A937:A939"/>
    <mergeCell ref="B937:B939"/>
    <mergeCell ref="F937:F939"/>
    <mergeCell ref="G937:G939"/>
    <mergeCell ref="H937:H939"/>
    <mergeCell ref="I937:I939"/>
    <mergeCell ref="A934:A936"/>
    <mergeCell ref="B934:B936"/>
    <mergeCell ref="F934:F936"/>
    <mergeCell ref="G934:G936"/>
    <mergeCell ref="H934:H936"/>
    <mergeCell ref="I934:I936"/>
    <mergeCell ref="A931:A933"/>
    <mergeCell ref="B931:B933"/>
    <mergeCell ref="F931:F933"/>
    <mergeCell ref="G931:G933"/>
    <mergeCell ref="H931:H933"/>
    <mergeCell ref="I931:I933"/>
    <mergeCell ref="A928:A930"/>
    <mergeCell ref="B928:B930"/>
    <mergeCell ref="F928:F930"/>
    <mergeCell ref="G928:G930"/>
    <mergeCell ref="H928:H930"/>
    <mergeCell ref="I928:I930"/>
    <mergeCell ref="A925:A927"/>
    <mergeCell ref="B925:B927"/>
    <mergeCell ref="F925:F927"/>
    <mergeCell ref="G925:G927"/>
    <mergeCell ref="H925:H927"/>
    <mergeCell ref="I925:I927"/>
    <mergeCell ref="A922:A924"/>
    <mergeCell ref="B922:B924"/>
    <mergeCell ref="F922:F924"/>
    <mergeCell ref="G922:G924"/>
    <mergeCell ref="H922:H924"/>
    <mergeCell ref="I922:I924"/>
    <mergeCell ref="A919:A921"/>
    <mergeCell ref="B919:B921"/>
    <mergeCell ref="F919:F921"/>
    <mergeCell ref="G919:G921"/>
    <mergeCell ref="H919:H921"/>
    <mergeCell ref="I919:I921"/>
    <mergeCell ref="A916:A918"/>
    <mergeCell ref="B916:B918"/>
    <mergeCell ref="F916:F918"/>
    <mergeCell ref="G916:G918"/>
    <mergeCell ref="H916:H918"/>
    <mergeCell ref="I916:I918"/>
    <mergeCell ref="A913:A915"/>
    <mergeCell ref="B913:B915"/>
    <mergeCell ref="F913:F915"/>
    <mergeCell ref="G913:G915"/>
    <mergeCell ref="H913:H915"/>
    <mergeCell ref="I913:I915"/>
    <mergeCell ref="A910:A912"/>
    <mergeCell ref="B910:B912"/>
    <mergeCell ref="F910:F912"/>
    <mergeCell ref="G910:G912"/>
    <mergeCell ref="H910:H912"/>
    <mergeCell ref="I910:I912"/>
    <mergeCell ref="A907:A909"/>
    <mergeCell ref="B907:B909"/>
    <mergeCell ref="F907:F909"/>
    <mergeCell ref="G907:G909"/>
    <mergeCell ref="H907:H909"/>
    <mergeCell ref="I907:I909"/>
    <mergeCell ref="A904:A906"/>
    <mergeCell ref="B904:B906"/>
    <mergeCell ref="F904:F906"/>
    <mergeCell ref="G904:G906"/>
    <mergeCell ref="H904:H906"/>
    <mergeCell ref="I904:I906"/>
    <mergeCell ref="A901:A903"/>
    <mergeCell ref="B901:B903"/>
    <mergeCell ref="F901:F903"/>
    <mergeCell ref="G901:G903"/>
    <mergeCell ref="H901:H903"/>
    <mergeCell ref="I901:I903"/>
    <mergeCell ref="A898:A900"/>
    <mergeCell ref="B898:B900"/>
    <mergeCell ref="F898:F900"/>
    <mergeCell ref="G898:G900"/>
    <mergeCell ref="H898:H900"/>
    <mergeCell ref="I898:I900"/>
    <mergeCell ref="A895:A897"/>
    <mergeCell ref="B895:B897"/>
    <mergeCell ref="F895:F897"/>
    <mergeCell ref="G895:G897"/>
    <mergeCell ref="H895:H897"/>
    <mergeCell ref="I895:I897"/>
    <mergeCell ref="A892:A894"/>
    <mergeCell ref="B892:B894"/>
    <mergeCell ref="F892:F894"/>
    <mergeCell ref="G892:G894"/>
    <mergeCell ref="H892:H894"/>
    <mergeCell ref="I892:I894"/>
    <mergeCell ref="A889:A891"/>
    <mergeCell ref="B889:B891"/>
    <mergeCell ref="F889:F891"/>
    <mergeCell ref="G889:G891"/>
    <mergeCell ref="H889:H891"/>
    <mergeCell ref="I889:I891"/>
    <mergeCell ref="A886:A888"/>
    <mergeCell ref="B886:B888"/>
    <mergeCell ref="F886:F888"/>
    <mergeCell ref="G886:G888"/>
    <mergeCell ref="H886:H888"/>
    <mergeCell ref="I886:I888"/>
    <mergeCell ref="A883:A885"/>
    <mergeCell ref="B883:B885"/>
    <mergeCell ref="F883:F885"/>
    <mergeCell ref="G883:G885"/>
    <mergeCell ref="H883:H885"/>
    <mergeCell ref="I883:I885"/>
    <mergeCell ref="A880:A882"/>
    <mergeCell ref="B880:B882"/>
    <mergeCell ref="F880:F882"/>
    <mergeCell ref="G880:G882"/>
    <mergeCell ref="H880:H882"/>
    <mergeCell ref="I880:I882"/>
    <mergeCell ref="A877:A879"/>
    <mergeCell ref="B877:B879"/>
    <mergeCell ref="F877:F879"/>
    <mergeCell ref="G877:G879"/>
    <mergeCell ref="H877:H879"/>
    <mergeCell ref="I877:I879"/>
    <mergeCell ref="A874:A876"/>
    <mergeCell ref="B874:B876"/>
    <mergeCell ref="F874:F876"/>
    <mergeCell ref="G874:G876"/>
    <mergeCell ref="H874:H876"/>
    <mergeCell ref="I874:I876"/>
    <mergeCell ref="A871:A873"/>
    <mergeCell ref="B871:B873"/>
    <mergeCell ref="F871:F873"/>
    <mergeCell ref="G871:G873"/>
    <mergeCell ref="H871:H873"/>
    <mergeCell ref="I871:I873"/>
    <mergeCell ref="A868:A870"/>
    <mergeCell ref="B868:B870"/>
    <mergeCell ref="F868:F870"/>
    <mergeCell ref="G868:G870"/>
    <mergeCell ref="H868:H870"/>
    <mergeCell ref="I868:I870"/>
    <mergeCell ref="A865:A867"/>
    <mergeCell ref="B865:B867"/>
    <mergeCell ref="F865:F867"/>
    <mergeCell ref="G865:G867"/>
    <mergeCell ref="H865:H867"/>
    <mergeCell ref="I865:I867"/>
    <mergeCell ref="A862:A864"/>
    <mergeCell ref="B862:B864"/>
    <mergeCell ref="F862:F864"/>
    <mergeCell ref="G862:G864"/>
    <mergeCell ref="H862:H864"/>
    <mergeCell ref="I862:I864"/>
    <mergeCell ref="A859:A861"/>
    <mergeCell ref="B859:B861"/>
    <mergeCell ref="F859:F861"/>
    <mergeCell ref="G859:G861"/>
    <mergeCell ref="H859:H861"/>
    <mergeCell ref="I859:I861"/>
    <mergeCell ref="A856:A858"/>
    <mergeCell ref="B856:B858"/>
    <mergeCell ref="F856:F858"/>
    <mergeCell ref="G856:G858"/>
    <mergeCell ref="H856:H858"/>
    <mergeCell ref="I856:I858"/>
    <mergeCell ref="A853:A855"/>
    <mergeCell ref="B853:B855"/>
    <mergeCell ref="F853:F855"/>
    <mergeCell ref="G853:G855"/>
    <mergeCell ref="H853:H855"/>
    <mergeCell ref="I853:I855"/>
    <mergeCell ref="A850:A852"/>
    <mergeCell ref="B850:B852"/>
    <mergeCell ref="F850:F852"/>
    <mergeCell ref="G850:G852"/>
    <mergeCell ref="H850:H852"/>
    <mergeCell ref="I850:I852"/>
    <mergeCell ref="A847:A849"/>
    <mergeCell ref="B847:B849"/>
    <mergeCell ref="F847:F849"/>
    <mergeCell ref="G847:G849"/>
    <mergeCell ref="H847:H849"/>
    <mergeCell ref="I847:I849"/>
    <mergeCell ref="A844:A846"/>
    <mergeCell ref="B844:B846"/>
    <mergeCell ref="F844:F846"/>
    <mergeCell ref="G844:G846"/>
    <mergeCell ref="H844:H846"/>
    <mergeCell ref="I844:I846"/>
    <mergeCell ref="A841:A843"/>
    <mergeCell ref="B841:B843"/>
    <mergeCell ref="F841:F843"/>
    <mergeCell ref="G841:G843"/>
    <mergeCell ref="H841:H843"/>
    <mergeCell ref="I841:I843"/>
    <mergeCell ref="A838:A840"/>
    <mergeCell ref="B838:B840"/>
    <mergeCell ref="F838:F840"/>
    <mergeCell ref="G838:G840"/>
    <mergeCell ref="H838:H840"/>
    <mergeCell ref="I838:I840"/>
    <mergeCell ref="A835:A837"/>
    <mergeCell ref="B835:B837"/>
    <mergeCell ref="F835:F837"/>
    <mergeCell ref="G835:G837"/>
    <mergeCell ref="H835:H837"/>
    <mergeCell ref="I835:I837"/>
    <mergeCell ref="A832:A834"/>
    <mergeCell ref="B832:B834"/>
    <mergeCell ref="F832:F834"/>
    <mergeCell ref="G832:G834"/>
    <mergeCell ref="H832:H834"/>
    <mergeCell ref="I832:I834"/>
    <mergeCell ref="A829:A831"/>
    <mergeCell ref="B829:B831"/>
    <mergeCell ref="F829:F831"/>
    <mergeCell ref="G829:G831"/>
    <mergeCell ref="H829:H831"/>
    <mergeCell ref="I829:I831"/>
    <mergeCell ref="A826:A828"/>
    <mergeCell ref="B826:B828"/>
    <mergeCell ref="F826:F828"/>
    <mergeCell ref="G826:G828"/>
    <mergeCell ref="H826:H828"/>
    <mergeCell ref="I826:I828"/>
    <mergeCell ref="A823:A825"/>
    <mergeCell ref="B823:B825"/>
    <mergeCell ref="F823:F825"/>
    <mergeCell ref="G823:G825"/>
    <mergeCell ref="H823:H825"/>
    <mergeCell ref="I823:I825"/>
    <mergeCell ref="A820:A822"/>
    <mergeCell ref="B820:B822"/>
    <mergeCell ref="F820:F822"/>
    <mergeCell ref="G820:G822"/>
    <mergeCell ref="H820:H822"/>
    <mergeCell ref="I820:I822"/>
    <mergeCell ref="A817:A819"/>
    <mergeCell ref="B817:B819"/>
    <mergeCell ref="F817:F819"/>
    <mergeCell ref="G817:G819"/>
    <mergeCell ref="H817:H819"/>
    <mergeCell ref="I817:I819"/>
    <mergeCell ref="A814:A816"/>
    <mergeCell ref="B814:B816"/>
    <mergeCell ref="F814:F816"/>
    <mergeCell ref="G814:G816"/>
    <mergeCell ref="H814:H816"/>
    <mergeCell ref="I814:I816"/>
    <mergeCell ref="A811:A813"/>
    <mergeCell ref="B811:B813"/>
    <mergeCell ref="F811:F813"/>
    <mergeCell ref="G811:G813"/>
    <mergeCell ref="H811:H813"/>
    <mergeCell ref="I811:I813"/>
    <mergeCell ref="A808:A810"/>
    <mergeCell ref="B808:B810"/>
    <mergeCell ref="F808:F810"/>
    <mergeCell ref="G808:G810"/>
    <mergeCell ref="H808:H810"/>
    <mergeCell ref="I808:I810"/>
    <mergeCell ref="A805:A807"/>
    <mergeCell ref="B805:B807"/>
    <mergeCell ref="F805:F807"/>
    <mergeCell ref="G805:G807"/>
    <mergeCell ref="H805:H807"/>
    <mergeCell ref="I805:I807"/>
    <mergeCell ref="A802:A804"/>
    <mergeCell ref="B802:B804"/>
    <mergeCell ref="F802:F804"/>
    <mergeCell ref="G802:G804"/>
    <mergeCell ref="H802:H804"/>
    <mergeCell ref="I802:I804"/>
    <mergeCell ref="A799:A801"/>
    <mergeCell ref="B799:B801"/>
    <mergeCell ref="F799:F801"/>
    <mergeCell ref="G799:G801"/>
    <mergeCell ref="H799:H801"/>
    <mergeCell ref="I799:I801"/>
    <mergeCell ref="A796:A798"/>
    <mergeCell ref="B796:B798"/>
    <mergeCell ref="F796:F798"/>
    <mergeCell ref="G796:G798"/>
    <mergeCell ref="H796:H798"/>
    <mergeCell ref="I796:I798"/>
    <mergeCell ref="A793:A795"/>
    <mergeCell ref="B793:B795"/>
    <mergeCell ref="F793:F795"/>
    <mergeCell ref="G793:G795"/>
    <mergeCell ref="H793:H795"/>
    <mergeCell ref="I793:I795"/>
    <mergeCell ref="A790:A792"/>
    <mergeCell ref="B790:B792"/>
    <mergeCell ref="F790:F792"/>
    <mergeCell ref="G790:G792"/>
    <mergeCell ref="H790:H792"/>
    <mergeCell ref="I790:I792"/>
    <mergeCell ref="A787:A789"/>
    <mergeCell ref="B787:B789"/>
    <mergeCell ref="F787:F789"/>
    <mergeCell ref="G787:G789"/>
    <mergeCell ref="H787:H789"/>
    <mergeCell ref="I787:I789"/>
    <mergeCell ref="A784:A786"/>
    <mergeCell ref="B784:B786"/>
    <mergeCell ref="F784:F786"/>
    <mergeCell ref="G784:G786"/>
    <mergeCell ref="H784:H786"/>
    <mergeCell ref="I784:I786"/>
    <mergeCell ref="A781:A783"/>
    <mergeCell ref="B781:B783"/>
    <mergeCell ref="F781:F783"/>
    <mergeCell ref="G781:G783"/>
    <mergeCell ref="H781:H783"/>
    <mergeCell ref="I781:I783"/>
    <mergeCell ref="A778:A780"/>
    <mergeCell ref="B778:B780"/>
    <mergeCell ref="F778:F780"/>
    <mergeCell ref="G778:G780"/>
    <mergeCell ref="H778:H780"/>
    <mergeCell ref="I778:I780"/>
    <mergeCell ref="A775:A777"/>
    <mergeCell ref="B775:B777"/>
    <mergeCell ref="F775:F777"/>
    <mergeCell ref="G775:G777"/>
    <mergeCell ref="H775:H777"/>
    <mergeCell ref="I775:I777"/>
    <mergeCell ref="A772:A774"/>
    <mergeCell ref="B772:B774"/>
    <mergeCell ref="F772:F774"/>
    <mergeCell ref="G772:G774"/>
    <mergeCell ref="H772:H774"/>
    <mergeCell ref="I772:I774"/>
    <mergeCell ref="A769:A771"/>
    <mergeCell ref="B769:B771"/>
    <mergeCell ref="F769:F771"/>
    <mergeCell ref="G769:G771"/>
    <mergeCell ref="H769:H771"/>
    <mergeCell ref="I769:I771"/>
    <mergeCell ref="A766:A768"/>
    <mergeCell ref="B766:B768"/>
    <mergeCell ref="F766:F768"/>
    <mergeCell ref="G766:G768"/>
    <mergeCell ref="H766:H768"/>
    <mergeCell ref="I766:I768"/>
    <mergeCell ref="A763:A765"/>
    <mergeCell ref="B763:B765"/>
    <mergeCell ref="F763:F765"/>
    <mergeCell ref="G763:G765"/>
    <mergeCell ref="H763:H765"/>
    <mergeCell ref="I763:I765"/>
    <mergeCell ref="A760:A762"/>
    <mergeCell ref="B760:B762"/>
    <mergeCell ref="F760:F762"/>
    <mergeCell ref="G760:G762"/>
    <mergeCell ref="H760:H762"/>
    <mergeCell ref="I760:I762"/>
    <mergeCell ref="A757:A759"/>
    <mergeCell ref="B757:B759"/>
    <mergeCell ref="F757:F759"/>
    <mergeCell ref="G757:G759"/>
    <mergeCell ref="H757:H759"/>
    <mergeCell ref="I757:I759"/>
    <mergeCell ref="A754:A756"/>
    <mergeCell ref="B754:B756"/>
    <mergeCell ref="F754:F756"/>
    <mergeCell ref="G754:G756"/>
    <mergeCell ref="H754:H756"/>
    <mergeCell ref="I754:I756"/>
    <mergeCell ref="A751:A753"/>
    <mergeCell ref="B751:B753"/>
    <mergeCell ref="F751:F753"/>
    <mergeCell ref="G751:G753"/>
    <mergeCell ref="H751:H753"/>
    <mergeCell ref="I751:I753"/>
    <mergeCell ref="A748:A750"/>
    <mergeCell ref="B748:B750"/>
    <mergeCell ref="F748:F750"/>
    <mergeCell ref="G748:G750"/>
    <mergeCell ref="H748:H750"/>
    <mergeCell ref="I748:I750"/>
    <mergeCell ref="A745:A747"/>
    <mergeCell ref="B745:B747"/>
    <mergeCell ref="F745:F747"/>
    <mergeCell ref="G745:G747"/>
    <mergeCell ref="H745:H747"/>
    <mergeCell ref="I745:I747"/>
    <mergeCell ref="A742:A744"/>
    <mergeCell ref="B742:B744"/>
    <mergeCell ref="F742:F744"/>
    <mergeCell ref="G742:G744"/>
    <mergeCell ref="H742:H744"/>
    <mergeCell ref="I742:I744"/>
    <mergeCell ref="A739:A741"/>
    <mergeCell ref="B739:B741"/>
    <mergeCell ref="F739:F741"/>
    <mergeCell ref="G739:G741"/>
    <mergeCell ref="H739:H741"/>
    <mergeCell ref="I739:I741"/>
    <mergeCell ref="A735:B735"/>
    <mergeCell ref="C735:D735"/>
    <mergeCell ref="A736:I736"/>
    <mergeCell ref="A737:I737"/>
    <mergeCell ref="C738:D738"/>
    <mergeCell ref="A732:A734"/>
    <mergeCell ref="B732:B734"/>
    <mergeCell ref="F732:F734"/>
    <mergeCell ref="G732:G734"/>
    <mergeCell ref="H732:H734"/>
    <mergeCell ref="I732:I734"/>
    <mergeCell ref="A729:A731"/>
    <mergeCell ref="B729:B731"/>
    <mergeCell ref="F729:F731"/>
    <mergeCell ref="G729:G731"/>
    <mergeCell ref="H729:H731"/>
    <mergeCell ref="I729:I731"/>
    <mergeCell ref="A726:A728"/>
    <mergeCell ref="B726:B728"/>
    <mergeCell ref="F726:F728"/>
    <mergeCell ref="G726:G728"/>
    <mergeCell ref="H726:H728"/>
    <mergeCell ref="I726:I728"/>
    <mergeCell ref="A723:A725"/>
    <mergeCell ref="B723:B725"/>
    <mergeCell ref="F723:F725"/>
    <mergeCell ref="G723:G725"/>
    <mergeCell ref="H723:H725"/>
    <mergeCell ref="I723:I725"/>
    <mergeCell ref="A720:A722"/>
    <mergeCell ref="B720:B722"/>
    <mergeCell ref="F720:F722"/>
    <mergeCell ref="G720:G722"/>
    <mergeCell ref="H720:H722"/>
    <mergeCell ref="I720:I722"/>
    <mergeCell ref="A717:A719"/>
    <mergeCell ref="B717:B719"/>
    <mergeCell ref="F717:F719"/>
    <mergeCell ref="G717:G719"/>
    <mergeCell ref="H717:H719"/>
    <mergeCell ref="I717:I719"/>
    <mergeCell ref="A714:A716"/>
    <mergeCell ref="B714:B716"/>
    <mergeCell ref="F714:F716"/>
    <mergeCell ref="G714:G716"/>
    <mergeCell ref="H714:H716"/>
    <mergeCell ref="I714:I716"/>
    <mergeCell ref="A711:A713"/>
    <mergeCell ref="B711:B713"/>
    <mergeCell ref="F711:F713"/>
    <mergeCell ref="G711:G713"/>
    <mergeCell ref="H711:H713"/>
    <mergeCell ref="I711:I713"/>
    <mergeCell ref="A708:A710"/>
    <mergeCell ref="B708:B710"/>
    <mergeCell ref="F708:F710"/>
    <mergeCell ref="G708:G710"/>
    <mergeCell ref="H708:H710"/>
    <mergeCell ref="I708:I710"/>
    <mergeCell ref="A705:A707"/>
    <mergeCell ref="B705:B707"/>
    <mergeCell ref="F705:F707"/>
    <mergeCell ref="G705:G707"/>
    <mergeCell ref="H705:H707"/>
    <mergeCell ref="I705:I707"/>
    <mergeCell ref="A702:A704"/>
    <mergeCell ref="B702:B704"/>
    <mergeCell ref="F702:F704"/>
    <mergeCell ref="G702:G704"/>
    <mergeCell ref="H702:H704"/>
    <mergeCell ref="I702:I704"/>
    <mergeCell ref="A699:A701"/>
    <mergeCell ref="B699:B701"/>
    <mergeCell ref="F699:F701"/>
    <mergeCell ref="G699:G701"/>
    <mergeCell ref="H699:H701"/>
    <mergeCell ref="I699:I701"/>
    <mergeCell ref="A696:A698"/>
    <mergeCell ref="B696:B698"/>
    <mergeCell ref="F696:F698"/>
    <mergeCell ref="G696:G698"/>
    <mergeCell ref="H696:H698"/>
    <mergeCell ref="I696:I698"/>
    <mergeCell ref="A693:A695"/>
    <mergeCell ref="B693:B695"/>
    <mergeCell ref="F693:F695"/>
    <mergeCell ref="G693:G695"/>
    <mergeCell ref="H693:H695"/>
    <mergeCell ref="I693:I695"/>
    <mergeCell ref="A690:A692"/>
    <mergeCell ref="B690:B692"/>
    <mergeCell ref="F690:F692"/>
    <mergeCell ref="G690:G692"/>
    <mergeCell ref="H690:H692"/>
    <mergeCell ref="I690:I692"/>
    <mergeCell ref="A687:A689"/>
    <mergeCell ref="B687:B689"/>
    <mergeCell ref="F687:F689"/>
    <mergeCell ref="G687:G689"/>
    <mergeCell ref="H687:H689"/>
    <mergeCell ref="I687:I689"/>
    <mergeCell ref="A684:A686"/>
    <mergeCell ref="B684:B686"/>
    <mergeCell ref="F684:F686"/>
    <mergeCell ref="G684:G686"/>
    <mergeCell ref="H684:H686"/>
    <mergeCell ref="I684:I686"/>
    <mergeCell ref="A681:A683"/>
    <mergeCell ref="B681:B683"/>
    <mergeCell ref="F681:F683"/>
    <mergeCell ref="G681:G683"/>
    <mergeCell ref="H681:H683"/>
    <mergeCell ref="I681:I683"/>
    <mergeCell ref="A678:A680"/>
    <mergeCell ref="B678:B680"/>
    <mergeCell ref="F678:F680"/>
    <mergeCell ref="G678:G680"/>
    <mergeCell ref="H678:H680"/>
    <mergeCell ref="I678:I680"/>
    <mergeCell ref="A675:A677"/>
    <mergeCell ref="B675:B677"/>
    <mergeCell ref="F675:F677"/>
    <mergeCell ref="G675:G677"/>
    <mergeCell ref="H675:H677"/>
    <mergeCell ref="I675:I677"/>
    <mergeCell ref="A672:A674"/>
    <mergeCell ref="B672:B674"/>
    <mergeCell ref="F672:F674"/>
    <mergeCell ref="G672:G674"/>
    <mergeCell ref="H672:H674"/>
    <mergeCell ref="I672:I674"/>
    <mergeCell ref="A669:A671"/>
    <mergeCell ref="B669:B671"/>
    <mergeCell ref="F669:F671"/>
    <mergeCell ref="G669:G671"/>
    <mergeCell ref="H669:H671"/>
    <mergeCell ref="I669:I671"/>
    <mergeCell ref="A666:A668"/>
    <mergeCell ref="B666:B668"/>
    <mergeCell ref="F666:F668"/>
    <mergeCell ref="G666:G668"/>
    <mergeCell ref="H666:H668"/>
    <mergeCell ref="I666:I668"/>
    <mergeCell ref="A663:A665"/>
    <mergeCell ref="B663:B665"/>
    <mergeCell ref="F663:F665"/>
    <mergeCell ref="G663:G665"/>
    <mergeCell ref="H663:H665"/>
    <mergeCell ref="I663:I665"/>
    <mergeCell ref="A660:A662"/>
    <mergeCell ref="B660:B662"/>
    <mergeCell ref="F660:F662"/>
    <mergeCell ref="G660:G662"/>
    <mergeCell ref="H660:H662"/>
    <mergeCell ref="I660:I662"/>
    <mergeCell ref="A657:A659"/>
    <mergeCell ref="B657:B659"/>
    <mergeCell ref="F657:F659"/>
    <mergeCell ref="G657:G659"/>
    <mergeCell ref="H657:H659"/>
    <mergeCell ref="I657:I659"/>
    <mergeCell ref="A654:A656"/>
    <mergeCell ref="B654:B656"/>
    <mergeCell ref="F654:F656"/>
    <mergeCell ref="G654:G656"/>
    <mergeCell ref="H654:H656"/>
    <mergeCell ref="I654:I656"/>
    <mergeCell ref="A651:A653"/>
    <mergeCell ref="B651:B653"/>
    <mergeCell ref="F651:F653"/>
    <mergeCell ref="G651:G653"/>
    <mergeCell ref="H651:H653"/>
    <mergeCell ref="I651:I653"/>
    <mergeCell ref="A648:A650"/>
    <mergeCell ref="B648:B650"/>
    <mergeCell ref="F648:F650"/>
    <mergeCell ref="G648:G650"/>
    <mergeCell ref="H648:H650"/>
    <mergeCell ref="I648:I650"/>
    <mergeCell ref="A645:A647"/>
    <mergeCell ref="B645:B647"/>
    <mergeCell ref="F645:F647"/>
    <mergeCell ref="G645:G647"/>
    <mergeCell ref="H645:H647"/>
    <mergeCell ref="I645:I647"/>
    <mergeCell ref="A642:A644"/>
    <mergeCell ref="B642:B644"/>
    <mergeCell ref="F642:F644"/>
    <mergeCell ref="G642:G644"/>
    <mergeCell ref="H642:H644"/>
    <mergeCell ref="I642:I644"/>
    <mergeCell ref="A639:A641"/>
    <mergeCell ref="B639:B641"/>
    <mergeCell ref="F639:F641"/>
    <mergeCell ref="G639:G641"/>
    <mergeCell ref="H639:H641"/>
    <mergeCell ref="I639:I641"/>
    <mergeCell ref="A636:A638"/>
    <mergeCell ref="B636:B638"/>
    <mergeCell ref="F636:F638"/>
    <mergeCell ref="G636:G638"/>
    <mergeCell ref="H636:H638"/>
    <mergeCell ref="I636:I638"/>
    <mergeCell ref="A633:A635"/>
    <mergeCell ref="B633:B635"/>
    <mergeCell ref="F633:F635"/>
    <mergeCell ref="G633:G635"/>
    <mergeCell ref="H633:H635"/>
    <mergeCell ref="I633:I635"/>
    <mergeCell ref="A630:A632"/>
    <mergeCell ref="B630:B632"/>
    <mergeCell ref="F630:F632"/>
    <mergeCell ref="G630:G632"/>
    <mergeCell ref="H630:H632"/>
    <mergeCell ref="I630:I632"/>
    <mergeCell ref="A627:A629"/>
    <mergeCell ref="B627:B629"/>
    <mergeCell ref="F627:F629"/>
    <mergeCell ref="G627:G629"/>
    <mergeCell ref="H627:H629"/>
    <mergeCell ref="I627:I629"/>
    <mergeCell ref="A624:A626"/>
    <mergeCell ref="B624:B626"/>
    <mergeCell ref="F624:F626"/>
    <mergeCell ref="G624:G626"/>
    <mergeCell ref="H624:H626"/>
    <mergeCell ref="I624:I626"/>
    <mergeCell ref="A621:A623"/>
    <mergeCell ref="B621:B623"/>
    <mergeCell ref="F621:F623"/>
    <mergeCell ref="G621:G623"/>
    <mergeCell ref="H621:H623"/>
    <mergeCell ref="I621:I623"/>
    <mergeCell ref="A618:A620"/>
    <mergeCell ref="B618:B620"/>
    <mergeCell ref="F618:F620"/>
    <mergeCell ref="G618:G620"/>
    <mergeCell ref="H618:H620"/>
    <mergeCell ref="I618:I620"/>
    <mergeCell ref="A615:A617"/>
    <mergeCell ref="B615:B617"/>
    <mergeCell ref="F615:F617"/>
    <mergeCell ref="G615:G617"/>
    <mergeCell ref="H615:H617"/>
    <mergeCell ref="I615:I617"/>
    <mergeCell ref="A612:A614"/>
    <mergeCell ref="B612:B614"/>
    <mergeCell ref="F612:F614"/>
    <mergeCell ref="G612:G614"/>
    <mergeCell ref="H612:H614"/>
    <mergeCell ref="I612:I614"/>
    <mergeCell ref="A609:A611"/>
    <mergeCell ref="B609:B611"/>
    <mergeCell ref="F609:F611"/>
    <mergeCell ref="G609:G611"/>
    <mergeCell ref="H609:H611"/>
    <mergeCell ref="I609:I611"/>
    <mergeCell ref="A606:A608"/>
    <mergeCell ref="B606:B608"/>
    <mergeCell ref="F606:F608"/>
    <mergeCell ref="G606:G608"/>
    <mergeCell ref="H606:H608"/>
    <mergeCell ref="I606:I608"/>
    <mergeCell ref="A603:A605"/>
    <mergeCell ref="B603:B605"/>
    <mergeCell ref="F603:F605"/>
    <mergeCell ref="G603:G605"/>
    <mergeCell ref="H603:H605"/>
    <mergeCell ref="I603:I605"/>
    <mergeCell ref="A600:A602"/>
    <mergeCell ref="B600:B602"/>
    <mergeCell ref="F600:F602"/>
    <mergeCell ref="G600:G602"/>
    <mergeCell ref="H600:H602"/>
    <mergeCell ref="I600:I602"/>
    <mergeCell ref="A597:A599"/>
    <mergeCell ref="B597:B599"/>
    <mergeCell ref="F597:F599"/>
    <mergeCell ref="G597:G599"/>
    <mergeCell ref="H597:H599"/>
    <mergeCell ref="I597:I599"/>
    <mergeCell ref="A594:A596"/>
    <mergeCell ref="B594:B596"/>
    <mergeCell ref="F594:F596"/>
    <mergeCell ref="G594:G596"/>
    <mergeCell ref="H594:H596"/>
    <mergeCell ref="I594:I596"/>
    <mergeCell ref="A591:A593"/>
    <mergeCell ref="B591:B593"/>
    <mergeCell ref="F591:F593"/>
    <mergeCell ref="G591:G593"/>
    <mergeCell ref="H591:H593"/>
    <mergeCell ref="I591:I593"/>
    <mergeCell ref="A588:A590"/>
    <mergeCell ref="B588:B590"/>
    <mergeCell ref="F588:F590"/>
    <mergeCell ref="G588:G590"/>
    <mergeCell ref="H588:H590"/>
    <mergeCell ref="I588:I590"/>
    <mergeCell ref="A585:A587"/>
    <mergeCell ref="B585:B587"/>
    <mergeCell ref="F585:F587"/>
    <mergeCell ref="G585:G587"/>
    <mergeCell ref="H585:H587"/>
    <mergeCell ref="I585:I587"/>
    <mergeCell ref="A582:A584"/>
    <mergeCell ref="B582:B584"/>
    <mergeCell ref="F582:F584"/>
    <mergeCell ref="G582:G584"/>
    <mergeCell ref="H582:H584"/>
    <mergeCell ref="I582:I584"/>
    <mergeCell ref="A579:A581"/>
    <mergeCell ref="B579:B581"/>
    <mergeCell ref="F579:F581"/>
    <mergeCell ref="G579:G581"/>
    <mergeCell ref="H579:H581"/>
    <mergeCell ref="I579:I581"/>
    <mergeCell ref="A576:A578"/>
    <mergeCell ref="B576:B578"/>
    <mergeCell ref="F576:F578"/>
    <mergeCell ref="G576:G578"/>
    <mergeCell ref="H576:H578"/>
    <mergeCell ref="I576:I578"/>
    <mergeCell ref="A573:A575"/>
    <mergeCell ref="B573:B575"/>
    <mergeCell ref="F573:F575"/>
    <mergeCell ref="G573:G575"/>
    <mergeCell ref="H573:H575"/>
    <mergeCell ref="I573:I575"/>
    <mergeCell ref="A570:A572"/>
    <mergeCell ref="B570:B572"/>
    <mergeCell ref="F570:F572"/>
    <mergeCell ref="G570:G572"/>
    <mergeCell ref="H570:H572"/>
    <mergeCell ref="I570:I572"/>
    <mergeCell ref="A567:A569"/>
    <mergeCell ref="B567:B569"/>
    <mergeCell ref="F567:F569"/>
    <mergeCell ref="G567:G569"/>
    <mergeCell ref="H567:H569"/>
    <mergeCell ref="I567:I569"/>
    <mergeCell ref="A564:A566"/>
    <mergeCell ref="B564:B566"/>
    <mergeCell ref="F564:F566"/>
    <mergeCell ref="G564:G566"/>
    <mergeCell ref="H564:H566"/>
    <mergeCell ref="I564:I566"/>
    <mergeCell ref="A561:A563"/>
    <mergeCell ref="B561:B563"/>
    <mergeCell ref="F561:F563"/>
    <mergeCell ref="G561:G563"/>
    <mergeCell ref="H561:H563"/>
    <mergeCell ref="I561:I563"/>
    <mergeCell ref="A558:A560"/>
    <mergeCell ref="B558:B560"/>
    <mergeCell ref="F558:F560"/>
    <mergeCell ref="G558:G560"/>
    <mergeCell ref="H558:H560"/>
    <mergeCell ref="I558:I560"/>
    <mergeCell ref="A555:A557"/>
    <mergeCell ref="B555:B557"/>
    <mergeCell ref="F555:F557"/>
    <mergeCell ref="G555:G557"/>
    <mergeCell ref="H555:H557"/>
    <mergeCell ref="I555:I557"/>
    <mergeCell ref="A552:A554"/>
    <mergeCell ref="B552:B554"/>
    <mergeCell ref="F552:F554"/>
    <mergeCell ref="G552:G554"/>
    <mergeCell ref="H552:H554"/>
    <mergeCell ref="I552:I554"/>
    <mergeCell ref="A549:A551"/>
    <mergeCell ref="B549:B551"/>
    <mergeCell ref="F549:F551"/>
    <mergeCell ref="G549:G551"/>
    <mergeCell ref="H549:H551"/>
    <mergeCell ref="I549:I551"/>
    <mergeCell ref="A546:A548"/>
    <mergeCell ref="B546:B548"/>
    <mergeCell ref="F546:F548"/>
    <mergeCell ref="G546:G548"/>
    <mergeCell ref="H546:H548"/>
    <mergeCell ref="I546:I548"/>
    <mergeCell ref="A543:A545"/>
    <mergeCell ref="B543:B545"/>
    <mergeCell ref="F543:F545"/>
    <mergeCell ref="G543:G545"/>
    <mergeCell ref="H543:H545"/>
    <mergeCell ref="I543:I545"/>
    <mergeCell ref="A540:A542"/>
    <mergeCell ref="B540:B542"/>
    <mergeCell ref="F540:F542"/>
    <mergeCell ref="G540:G542"/>
    <mergeCell ref="H540:H542"/>
    <mergeCell ref="I540:I542"/>
    <mergeCell ref="A537:A539"/>
    <mergeCell ref="B537:B539"/>
    <mergeCell ref="F537:F539"/>
    <mergeCell ref="G537:G539"/>
    <mergeCell ref="H537:H539"/>
    <mergeCell ref="I537:I539"/>
    <mergeCell ref="A534:A536"/>
    <mergeCell ref="B534:B536"/>
    <mergeCell ref="F534:F536"/>
    <mergeCell ref="G534:G536"/>
    <mergeCell ref="H534:H536"/>
    <mergeCell ref="I534:I536"/>
    <mergeCell ref="A531:A533"/>
    <mergeCell ref="B531:B533"/>
    <mergeCell ref="F531:F533"/>
    <mergeCell ref="G531:G533"/>
    <mergeCell ref="H531:H533"/>
    <mergeCell ref="I531:I533"/>
    <mergeCell ref="A528:A530"/>
    <mergeCell ref="B528:B530"/>
    <mergeCell ref="F528:F530"/>
    <mergeCell ref="G528:G530"/>
    <mergeCell ref="H528:H530"/>
    <mergeCell ref="I528:I530"/>
    <mergeCell ref="A525:A527"/>
    <mergeCell ref="B525:B527"/>
    <mergeCell ref="F525:F527"/>
    <mergeCell ref="G525:G527"/>
    <mergeCell ref="H525:H527"/>
    <mergeCell ref="I525:I527"/>
    <mergeCell ref="A522:A524"/>
    <mergeCell ref="B522:B524"/>
    <mergeCell ref="F522:F524"/>
    <mergeCell ref="G522:G524"/>
    <mergeCell ref="H522:H524"/>
    <mergeCell ref="I522:I524"/>
    <mergeCell ref="A519:A521"/>
    <mergeCell ref="B519:B521"/>
    <mergeCell ref="F519:F521"/>
    <mergeCell ref="G519:G521"/>
    <mergeCell ref="H519:H521"/>
    <mergeCell ref="I519:I521"/>
    <mergeCell ref="A516:A518"/>
    <mergeCell ref="B516:B518"/>
    <mergeCell ref="F516:F518"/>
    <mergeCell ref="G516:G518"/>
    <mergeCell ref="H516:H518"/>
    <mergeCell ref="I516:I518"/>
    <mergeCell ref="A513:A515"/>
    <mergeCell ref="B513:B515"/>
    <mergeCell ref="F513:F515"/>
    <mergeCell ref="G513:G515"/>
    <mergeCell ref="H513:H515"/>
    <mergeCell ref="I513:I515"/>
    <mergeCell ref="A509:B509"/>
    <mergeCell ref="C509:D509"/>
    <mergeCell ref="A510:I510"/>
    <mergeCell ref="A511:I511"/>
    <mergeCell ref="C512:D512"/>
    <mergeCell ref="A506:A508"/>
    <mergeCell ref="B506:B508"/>
    <mergeCell ref="F506:F508"/>
    <mergeCell ref="G506:G508"/>
    <mergeCell ref="H506:H508"/>
    <mergeCell ref="I506:I508"/>
    <mergeCell ref="A502:B502"/>
    <mergeCell ref="C502:D502"/>
    <mergeCell ref="A503:I503"/>
    <mergeCell ref="A504:I504"/>
    <mergeCell ref="C505:D505"/>
    <mergeCell ref="A499:A501"/>
    <mergeCell ref="B499:B501"/>
    <mergeCell ref="F499:F501"/>
    <mergeCell ref="G499:G501"/>
    <mergeCell ref="H499:H501"/>
    <mergeCell ref="I499:I501"/>
    <mergeCell ref="A495:B495"/>
    <mergeCell ref="C495:D495"/>
    <mergeCell ref="A496:I496"/>
    <mergeCell ref="A497:I497"/>
    <mergeCell ref="C498:D498"/>
    <mergeCell ref="A492:A494"/>
    <mergeCell ref="B492:B494"/>
    <mergeCell ref="F492:F494"/>
    <mergeCell ref="G492:G494"/>
    <mergeCell ref="H492:H494"/>
    <mergeCell ref="I492:I494"/>
    <mergeCell ref="A489:A491"/>
    <mergeCell ref="B489:B491"/>
    <mergeCell ref="F489:F491"/>
    <mergeCell ref="G489:G491"/>
    <mergeCell ref="H489:H491"/>
    <mergeCell ref="I489:I491"/>
    <mergeCell ref="A486:A488"/>
    <mergeCell ref="B486:B488"/>
    <mergeCell ref="F486:F488"/>
    <mergeCell ref="G486:G488"/>
    <mergeCell ref="H486:H488"/>
    <mergeCell ref="I486:I488"/>
    <mergeCell ref="A483:A485"/>
    <mergeCell ref="B483:B485"/>
    <mergeCell ref="F483:F485"/>
    <mergeCell ref="G483:G485"/>
    <mergeCell ref="H483:H485"/>
    <mergeCell ref="I483:I485"/>
    <mergeCell ref="A480:A482"/>
    <mergeCell ref="B480:B482"/>
    <mergeCell ref="F480:F482"/>
    <mergeCell ref="G480:G482"/>
    <mergeCell ref="H480:H482"/>
    <mergeCell ref="I480:I482"/>
    <mergeCell ref="A477:A479"/>
    <mergeCell ref="B477:B479"/>
    <mergeCell ref="F477:F479"/>
    <mergeCell ref="G477:G479"/>
    <mergeCell ref="H477:H479"/>
    <mergeCell ref="I477:I479"/>
    <mergeCell ref="A474:A476"/>
    <mergeCell ref="B474:B476"/>
    <mergeCell ref="F474:F476"/>
    <mergeCell ref="G474:G476"/>
    <mergeCell ref="H474:H476"/>
    <mergeCell ref="I474:I476"/>
    <mergeCell ref="A471:A473"/>
    <mergeCell ref="B471:B473"/>
    <mergeCell ref="F471:F473"/>
    <mergeCell ref="G471:G473"/>
    <mergeCell ref="H471:H473"/>
    <mergeCell ref="I471:I473"/>
    <mergeCell ref="A468:A470"/>
    <mergeCell ref="B468:B470"/>
    <mergeCell ref="F468:F470"/>
    <mergeCell ref="G468:G470"/>
    <mergeCell ref="H468:H470"/>
    <mergeCell ref="I468:I470"/>
    <mergeCell ref="A465:A467"/>
    <mergeCell ref="B465:B467"/>
    <mergeCell ref="F465:F467"/>
    <mergeCell ref="G465:G467"/>
    <mergeCell ref="H465:H467"/>
    <mergeCell ref="I465:I467"/>
    <mergeCell ref="A462:A464"/>
    <mergeCell ref="B462:B464"/>
    <mergeCell ref="F462:F464"/>
    <mergeCell ref="G462:G464"/>
    <mergeCell ref="H462:H464"/>
    <mergeCell ref="I462:I464"/>
    <mergeCell ref="A459:A461"/>
    <mergeCell ref="B459:B461"/>
    <mergeCell ref="F459:F461"/>
    <mergeCell ref="G459:G461"/>
    <mergeCell ref="H459:H461"/>
    <mergeCell ref="I459:I461"/>
    <mergeCell ref="A455:B455"/>
    <mergeCell ref="C455:D455"/>
    <mergeCell ref="A456:I456"/>
    <mergeCell ref="A457:I457"/>
    <mergeCell ref="C458:D458"/>
    <mergeCell ref="A452:A454"/>
    <mergeCell ref="B452:B454"/>
    <mergeCell ref="F452:F454"/>
    <mergeCell ref="G452:G454"/>
    <mergeCell ref="H452:H454"/>
    <mergeCell ref="I452:I454"/>
    <mergeCell ref="A449:A451"/>
    <mergeCell ref="B449:B451"/>
    <mergeCell ref="F449:F451"/>
    <mergeCell ref="G449:G451"/>
    <mergeCell ref="H449:H451"/>
    <mergeCell ref="I449:I451"/>
    <mergeCell ref="A446:A448"/>
    <mergeCell ref="B446:B448"/>
    <mergeCell ref="F446:F448"/>
    <mergeCell ref="G446:G448"/>
    <mergeCell ref="H446:H448"/>
    <mergeCell ref="I446:I448"/>
    <mergeCell ref="A443:A445"/>
    <mergeCell ref="B443:B445"/>
    <mergeCell ref="F443:F445"/>
    <mergeCell ref="G443:G445"/>
    <mergeCell ref="H443:H445"/>
    <mergeCell ref="I443:I445"/>
    <mergeCell ref="A440:A442"/>
    <mergeCell ref="B440:B442"/>
    <mergeCell ref="F440:F442"/>
    <mergeCell ref="G440:G442"/>
    <mergeCell ref="H440:H442"/>
    <mergeCell ref="I440:I442"/>
    <mergeCell ref="A437:A439"/>
    <mergeCell ref="B437:B439"/>
    <mergeCell ref="F437:F439"/>
    <mergeCell ref="G437:G439"/>
    <mergeCell ref="H437:H439"/>
    <mergeCell ref="I437:I439"/>
    <mergeCell ref="A434:A436"/>
    <mergeCell ref="B434:B436"/>
    <mergeCell ref="F434:F436"/>
    <mergeCell ref="G434:G436"/>
    <mergeCell ref="H434:H436"/>
    <mergeCell ref="I434:I436"/>
    <mergeCell ref="A431:A433"/>
    <mergeCell ref="B431:B433"/>
    <mergeCell ref="F431:F433"/>
    <mergeCell ref="G431:G433"/>
    <mergeCell ref="H431:H433"/>
    <mergeCell ref="I431:I433"/>
    <mergeCell ref="A428:A430"/>
    <mergeCell ref="B428:B430"/>
    <mergeCell ref="F428:F430"/>
    <mergeCell ref="G428:G430"/>
    <mergeCell ref="H428:H430"/>
    <mergeCell ref="I428:I430"/>
    <mergeCell ref="A425:A427"/>
    <mergeCell ref="B425:B427"/>
    <mergeCell ref="F425:F427"/>
    <mergeCell ref="G425:G427"/>
    <mergeCell ref="H425:H427"/>
    <mergeCell ref="I425:I427"/>
    <mergeCell ref="A422:A424"/>
    <mergeCell ref="B422:B424"/>
    <mergeCell ref="F422:F424"/>
    <mergeCell ref="G422:G424"/>
    <mergeCell ref="H422:H424"/>
    <mergeCell ref="I422:I424"/>
    <mergeCell ref="A419:A421"/>
    <mergeCell ref="B419:B421"/>
    <mergeCell ref="F419:F421"/>
    <mergeCell ref="G419:G421"/>
    <mergeCell ref="H419:H421"/>
    <mergeCell ref="I419:I421"/>
    <mergeCell ref="A416:A418"/>
    <mergeCell ref="B416:B418"/>
    <mergeCell ref="F416:F418"/>
    <mergeCell ref="G416:G418"/>
    <mergeCell ref="H416:H418"/>
    <mergeCell ref="I416:I418"/>
    <mergeCell ref="A413:A415"/>
    <mergeCell ref="B413:B415"/>
    <mergeCell ref="F413:F415"/>
    <mergeCell ref="G413:G415"/>
    <mergeCell ref="H413:H415"/>
    <mergeCell ref="I413:I415"/>
    <mergeCell ref="A410:A412"/>
    <mergeCell ref="B410:B412"/>
    <mergeCell ref="F410:F412"/>
    <mergeCell ref="G410:G412"/>
    <mergeCell ref="H410:H412"/>
    <mergeCell ref="I410:I412"/>
    <mergeCell ref="A407:A409"/>
    <mergeCell ref="B407:B409"/>
    <mergeCell ref="F407:F409"/>
    <mergeCell ref="G407:G409"/>
    <mergeCell ref="H407:H409"/>
    <mergeCell ref="I407:I409"/>
    <mergeCell ref="A404:A406"/>
    <mergeCell ref="B404:B406"/>
    <mergeCell ref="F404:F406"/>
    <mergeCell ref="G404:G406"/>
    <mergeCell ref="H404:H406"/>
    <mergeCell ref="I404:I406"/>
    <mergeCell ref="A401:A403"/>
    <mergeCell ref="B401:B403"/>
    <mergeCell ref="F401:F403"/>
    <mergeCell ref="G401:G403"/>
    <mergeCell ref="H401:H403"/>
    <mergeCell ref="I401:I403"/>
    <mergeCell ref="A398:A400"/>
    <mergeCell ref="B398:B400"/>
    <mergeCell ref="F398:F400"/>
    <mergeCell ref="G398:G400"/>
    <mergeCell ref="H398:H400"/>
    <mergeCell ref="I398:I400"/>
    <mergeCell ref="A395:A397"/>
    <mergeCell ref="B395:B397"/>
    <mergeCell ref="F395:F397"/>
    <mergeCell ref="G395:G397"/>
    <mergeCell ref="H395:H397"/>
    <mergeCell ref="I395:I397"/>
    <mergeCell ref="A392:A394"/>
    <mergeCell ref="B392:B394"/>
    <mergeCell ref="F392:F394"/>
    <mergeCell ref="G392:G394"/>
    <mergeCell ref="H392:H394"/>
    <mergeCell ref="I392:I394"/>
    <mergeCell ref="A388:B388"/>
    <mergeCell ref="C388:D388"/>
    <mergeCell ref="A389:I389"/>
    <mergeCell ref="A390:I390"/>
    <mergeCell ref="C391:D391"/>
    <mergeCell ref="A385:A387"/>
    <mergeCell ref="B385:B387"/>
    <mergeCell ref="F385:F387"/>
    <mergeCell ref="G385:G387"/>
    <mergeCell ref="H385:H387"/>
    <mergeCell ref="I385:I387"/>
    <mergeCell ref="A382:A384"/>
    <mergeCell ref="B382:B384"/>
    <mergeCell ref="F382:F384"/>
    <mergeCell ref="G382:G384"/>
    <mergeCell ref="H382:H384"/>
    <mergeCell ref="I382:I384"/>
    <mergeCell ref="A378:B378"/>
    <mergeCell ref="C378:D378"/>
    <mergeCell ref="A379:I379"/>
    <mergeCell ref="A380:I380"/>
    <mergeCell ref="C381:D381"/>
    <mergeCell ref="A375:A377"/>
    <mergeCell ref="B375:B377"/>
    <mergeCell ref="F375:F377"/>
    <mergeCell ref="G375:G377"/>
    <mergeCell ref="H375:H377"/>
    <mergeCell ref="I375:I377"/>
    <mergeCell ref="A372:A374"/>
    <mergeCell ref="B372:B374"/>
    <mergeCell ref="F372:F374"/>
    <mergeCell ref="G372:G374"/>
    <mergeCell ref="H372:H374"/>
    <mergeCell ref="I372:I374"/>
    <mergeCell ref="A369:A371"/>
    <mergeCell ref="B369:B371"/>
    <mergeCell ref="F369:F371"/>
    <mergeCell ref="G369:G371"/>
    <mergeCell ref="H369:H371"/>
    <mergeCell ref="I369:I371"/>
    <mergeCell ref="A366:A368"/>
    <mergeCell ref="B366:B368"/>
    <mergeCell ref="F366:F368"/>
    <mergeCell ref="G366:G368"/>
    <mergeCell ref="H366:H368"/>
    <mergeCell ref="I366:I368"/>
    <mergeCell ref="A363:A365"/>
    <mergeCell ref="B363:B365"/>
    <mergeCell ref="F363:F365"/>
    <mergeCell ref="G363:G365"/>
    <mergeCell ref="H363:H365"/>
    <mergeCell ref="I363:I365"/>
    <mergeCell ref="A360:A362"/>
    <mergeCell ref="B360:B362"/>
    <mergeCell ref="F360:F362"/>
    <mergeCell ref="G360:G362"/>
    <mergeCell ref="H360:H362"/>
    <mergeCell ref="I360:I362"/>
    <mergeCell ref="A357:A359"/>
    <mergeCell ref="B357:B359"/>
    <mergeCell ref="F357:F359"/>
    <mergeCell ref="G357:G359"/>
    <mergeCell ref="H357:H359"/>
    <mergeCell ref="I357:I359"/>
    <mergeCell ref="A354:A356"/>
    <mergeCell ref="B354:B356"/>
    <mergeCell ref="F354:F356"/>
    <mergeCell ref="G354:G356"/>
    <mergeCell ref="H354:H356"/>
    <mergeCell ref="I354:I356"/>
    <mergeCell ref="A351:A353"/>
    <mergeCell ref="B351:B353"/>
    <mergeCell ref="F351:F353"/>
    <mergeCell ref="G351:G353"/>
    <mergeCell ref="H351:H353"/>
    <mergeCell ref="I351:I353"/>
    <mergeCell ref="A348:A350"/>
    <mergeCell ref="B348:B350"/>
    <mergeCell ref="F348:F350"/>
    <mergeCell ref="G348:G350"/>
    <mergeCell ref="H348:H350"/>
    <mergeCell ref="I348:I350"/>
    <mergeCell ref="A345:A347"/>
    <mergeCell ref="B345:B347"/>
    <mergeCell ref="F345:F347"/>
    <mergeCell ref="G345:G347"/>
    <mergeCell ref="H345:H347"/>
    <mergeCell ref="I345:I347"/>
    <mergeCell ref="A342:A344"/>
    <mergeCell ref="B342:B344"/>
    <mergeCell ref="F342:F344"/>
    <mergeCell ref="G342:G344"/>
    <mergeCell ref="H342:H344"/>
    <mergeCell ref="I342:I344"/>
    <mergeCell ref="A339:A341"/>
    <mergeCell ref="B339:B341"/>
    <mergeCell ref="F339:F341"/>
    <mergeCell ref="G339:G341"/>
    <mergeCell ref="H339:H341"/>
    <mergeCell ref="I339:I341"/>
    <mergeCell ref="A336:A338"/>
    <mergeCell ref="B336:B338"/>
    <mergeCell ref="F336:F338"/>
    <mergeCell ref="G336:G338"/>
    <mergeCell ref="H336:H338"/>
    <mergeCell ref="I336:I338"/>
    <mergeCell ref="A333:A335"/>
    <mergeCell ref="B333:B335"/>
    <mergeCell ref="F333:F335"/>
    <mergeCell ref="G333:G335"/>
    <mergeCell ref="H333:H335"/>
    <mergeCell ref="I333:I335"/>
    <mergeCell ref="A330:A332"/>
    <mergeCell ref="B330:B332"/>
    <mergeCell ref="F330:F332"/>
    <mergeCell ref="G330:G332"/>
    <mergeCell ref="H330:H332"/>
    <mergeCell ref="I330:I332"/>
    <mergeCell ref="A327:A329"/>
    <mergeCell ref="B327:B329"/>
    <mergeCell ref="F327:F329"/>
    <mergeCell ref="G327:G329"/>
    <mergeCell ref="H327:H329"/>
    <mergeCell ref="I327:I329"/>
    <mergeCell ref="A324:A326"/>
    <mergeCell ref="B324:B326"/>
    <mergeCell ref="F324:F326"/>
    <mergeCell ref="G324:G326"/>
    <mergeCell ref="H324:H326"/>
    <mergeCell ref="I324:I326"/>
    <mergeCell ref="A321:A323"/>
    <mergeCell ref="B321:B323"/>
    <mergeCell ref="F321:F323"/>
    <mergeCell ref="G321:G323"/>
    <mergeCell ref="H321:H323"/>
    <mergeCell ref="I321:I323"/>
    <mergeCell ref="A318:A320"/>
    <mergeCell ref="B318:B320"/>
    <mergeCell ref="F318:F320"/>
    <mergeCell ref="G318:G320"/>
    <mergeCell ref="H318:H320"/>
    <mergeCell ref="I318:I320"/>
    <mergeCell ref="A315:A317"/>
    <mergeCell ref="B315:B317"/>
    <mergeCell ref="F315:F317"/>
    <mergeCell ref="G315:G317"/>
    <mergeCell ref="H315:H317"/>
    <mergeCell ref="I315:I317"/>
    <mergeCell ref="A312:A314"/>
    <mergeCell ref="B312:B314"/>
    <mergeCell ref="F312:F314"/>
    <mergeCell ref="G312:G314"/>
    <mergeCell ref="H312:H314"/>
    <mergeCell ref="I312:I314"/>
    <mergeCell ref="A309:A311"/>
    <mergeCell ref="B309:B311"/>
    <mergeCell ref="F309:F311"/>
    <mergeCell ref="G309:G311"/>
    <mergeCell ref="H309:H311"/>
    <mergeCell ref="I309:I311"/>
    <mergeCell ref="A306:A308"/>
    <mergeCell ref="B306:B308"/>
    <mergeCell ref="F306:F308"/>
    <mergeCell ref="G306:G308"/>
    <mergeCell ref="H306:H308"/>
    <mergeCell ref="I306:I308"/>
    <mergeCell ref="A303:A305"/>
    <mergeCell ref="B303:B305"/>
    <mergeCell ref="F303:F305"/>
    <mergeCell ref="G303:G305"/>
    <mergeCell ref="H303:H305"/>
    <mergeCell ref="I303:I305"/>
    <mergeCell ref="A299:B299"/>
    <mergeCell ref="C299:D299"/>
    <mergeCell ref="A300:I300"/>
    <mergeCell ref="A301:I301"/>
    <mergeCell ref="C302:D302"/>
    <mergeCell ref="A296:A298"/>
    <mergeCell ref="B296:B298"/>
    <mergeCell ref="F296:F298"/>
    <mergeCell ref="G296:G298"/>
    <mergeCell ref="H296:H298"/>
    <mergeCell ref="I296:I298"/>
    <mergeCell ref="A293:A295"/>
    <mergeCell ref="B293:B295"/>
    <mergeCell ref="F293:F295"/>
    <mergeCell ref="G293:G295"/>
    <mergeCell ref="H293:H295"/>
    <mergeCell ref="I293:I295"/>
    <mergeCell ref="A290:A292"/>
    <mergeCell ref="B290:B292"/>
    <mergeCell ref="F290:F292"/>
    <mergeCell ref="G290:G292"/>
    <mergeCell ref="H290:H292"/>
    <mergeCell ref="I290:I292"/>
    <mergeCell ref="A286:B286"/>
    <mergeCell ref="C286:D286"/>
    <mergeCell ref="A287:I287"/>
    <mergeCell ref="A288:I288"/>
    <mergeCell ref="C289:D289"/>
    <mergeCell ref="A283:A285"/>
    <mergeCell ref="B283:B285"/>
    <mergeCell ref="F283:F285"/>
    <mergeCell ref="G283:G285"/>
    <mergeCell ref="H283:H285"/>
    <mergeCell ref="I283:I285"/>
    <mergeCell ref="A279:B279"/>
    <mergeCell ref="C279:D279"/>
    <mergeCell ref="A280:I280"/>
    <mergeCell ref="A281:I281"/>
    <mergeCell ref="C282:D282"/>
    <mergeCell ref="A276:A278"/>
    <mergeCell ref="B276:B278"/>
    <mergeCell ref="F276:F278"/>
    <mergeCell ref="G276:G278"/>
    <mergeCell ref="H276:H278"/>
    <mergeCell ref="I276:I278"/>
    <mergeCell ref="A273:A275"/>
    <mergeCell ref="B273:B275"/>
    <mergeCell ref="F273:F275"/>
    <mergeCell ref="G273:G275"/>
    <mergeCell ref="H273:H275"/>
    <mergeCell ref="I273:I275"/>
    <mergeCell ref="A269:B269"/>
    <mergeCell ref="C269:D269"/>
    <mergeCell ref="A270:I270"/>
    <mergeCell ref="A271:I271"/>
    <mergeCell ref="C272:D272"/>
    <mergeCell ref="A266:A268"/>
    <mergeCell ref="B266:B268"/>
    <mergeCell ref="F266:F268"/>
    <mergeCell ref="G266:G268"/>
    <mergeCell ref="H266:H268"/>
    <mergeCell ref="I266:I268"/>
    <mergeCell ref="A263:A265"/>
    <mergeCell ref="B263:B265"/>
    <mergeCell ref="F263:F265"/>
    <mergeCell ref="G263:G265"/>
    <mergeCell ref="H263:H265"/>
    <mergeCell ref="I263:I265"/>
    <mergeCell ref="A260:A262"/>
    <mergeCell ref="B260:B262"/>
    <mergeCell ref="F260:F262"/>
    <mergeCell ref="G260:G262"/>
    <mergeCell ref="H260:H262"/>
    <mergeCell ref="I260:I262"/>
    <mergeCell ref="A256:B256"/>
    <mergeCell ref="C256:D256"/>
    <mergeCell ref="A257:I257"/>
    <mergeCell ref="A258:I258"/>
    <mergeCell ref="C259:D259"/>
    <mergeCell ref="A253:A255"/>
    <mergeCell ref="B253:B255"/>
    <mergeCell ref="F253:F255"/>
    <mergeCell ref="G253:G255"/>
    <mergeCell ref="H253:H255"/>
    <mergeCell ref="I253:I255"/>
    <mergeCell ref="A250:A252"/>
    <mergeCell ref="B250:B252"/>
    <mergeCell ref="F250:F252"/>
    <mergeCell ref="G250:G252"/>
    <mergeCell ref="H250:H252"/>
    <mergeCell ref="I250:I252"/>
    <mergeCell ref="A246:B246"/>
    <mergeCell ref="C246:D246"/>
    <mergeCell ref="A247:I247"/>
    <mergeCell ref="A248:I248"/>
    <mergeCell ref="C249:D249"/>
    <mergeCell ref="A243:A245"/>
    <mergeCell ref="B243:B245"/>
    <mergeCell ref="F243:F245"/>
    <mergeCell ref="G243:G245"/>
    <mergeCell ref="H243:H245"/>
    <mergeCell ref="I243:I245"/>
    <mergeCell ref="A240:A242"/>
    <mergeCell ref="B240:B242"/>
    <mergeCell ref="F240:F242"/>
    <mergeCell ref="G240:G242"/>
    <mergeCell ref="H240:H242"/>
    <mergeCell ref="I240:I242"/>
    <mergeCell ref="A237:A239"/>
    <mergeCell ref="B237:B239"/>
    <mergeCell ref="F237:F239"/>
    <mergeCell ref="G237:G239"/>
    <mergeCell ref="H237:H239"/>
    <mergeCell ref="I237:I239"/>
    <mergeCell ref="A234:A236"/>
    <mergeCell ref="B234:B236"/>
    <mergeCell ref="F234:F236"/>
    <mergeCell ref="G234:G236"/>
    <mergeCell ref="H234:H236"/>
    <mergeCell ref="I234:I236"/>
    <mergeCell ref="A231:A233"/>
    <mergeCell ref="B231:B233"/>
    <mergeCell ref="F231:F233"/>
    <mergeCell ref="G231:G233"/>
    <mergeCell ref="H231:H233"/>
    <mergeCell ref="I231:I233"/>
    <mergeCell ref="A228:A230"/>
    <mergeCell ref="B228:B230"/>
    <mergeCell ref="F228:F230"/>
    <mergeCell ref="G228:G230"/>
    <mergeCell ref="H228:H230"/>
    <mergeCell ref="I228:I230"/>
    <mergeCell ref="A225:A227"/>
    <mergeCell ref="B225:B227"/>
    <mergeCell ref="F225:F227"/>
    <mergeCell ref="G225:G227"/>
    <mergeCell ref="H225:H227"/>
    <mergeCell ref="I225:I227"/>
    <mergeCell ref="A222:A224"/>
    <mergeCell ref="B222:B224"/>
    <mergeCell ref="F222:F224"/>
    <mergeCell ref="G222:G224"/>
    <mergeCell ref="H222:H224"/>
    <mergeCell ref="I222:I224"/>
    <mergeCell ref="A219:A221"/>
    <mergeCell ref="B219:B221"/>
    <mergeCell ref="F219:F221"/>
    <mergeCell ref="G219:G221"/>
    <mergeCell ref="H219:H221"/>
    <mergeCell ref="I219:I221"/>
    <mergeCell ref="A216:A218"/>
    <mergeCell ref="B216:B218"/>
    <mergeCell ref="F216:F218"/>
    <mergeCell ref="G216:G218"/>
    <mergeCell ref="H216:H218"/>
    <mergeCell ref="I216:I218"/>
    <mergeCell ref="A213:A215"/>
    <mergeCell ref="B213:B215"/>
    <mergeCell ref="F213:F215"/>
    <mergeCell ref="G213:G215"/>
    <mergeCell ref="H213:H215"/>
    <mergeCell ref="I213:I215"/>
    <mergeCell ref="A210:A212"/>
    <mergeCell ref="B210:B212"/>
    <mergeCell ref="F210:F212"/>
    <mergeCell ref="G210:G212"/>
    <mergeCell ref="H210:H212"/>
    <mergeCell ref="I210:I212"/>
    <mergeCell ref="A207:A209"/>
    <mergeCell ref="B207:B209"/>
    <mergeCell ref="F207:F209"/>
    <mergeCell ref="G207:G209"/>
    <mergeCell ref="H207:H209"/>
    <mergeCell ref="I207:I209"/>
    <mergeCell ref="A204:A206"/>
    <mergeCell ref="B204:B206"/>
    <mergeCell ref="F204:F206"/>
    <mergeCell ref="G204:G206"/>
    <mergeCell ref="H204:H206"/>
    <mergeCell ref="I204:I206"/>
    <mergeCell ref="A201:A203"/>
    <mergeCell ref="B201:B203"/>
    <mergeCell ref="F201:F203"/>
    <mergeCell ref="G201:G203"/>
    <mergeCell ref="H201:H203"/>
    <mergeCell ref="I201:I203"/>
    <mergeCell ref="A198:A200"/>
    <mergeCell ref="B198:B200"/>
    <mergeCell ref="F198:F200"/>
    <mergeCell ref="G198:G200"/>
    <mergeCell ref="H198:H200"/>
    <mergeCell ref="I198:I200"/>
    <mergeCell ref="A195:A197"/>
    <mergeCell ref="B195:B197"/>
    <mergeCell ref="F195:F197"/>
    <mergeCell ref="G195:G197"/>
    <mergeCell ref="H195:H197"/>
    <mergeCell ref="I195:I197"/>
    <mergeCell ref="A192:A194"/>
    <mergeCell ref="B192:B194"/>
    <mergeCell ref="F192:F194"/>
    <mergeCell ref="G192:G194"/>
    <mergeCell ref="H192:H194"/>
    <mergeCell ref="I192:I194"/>
    <mergeCell ref="A189:A191"/>
    <mergeCell ref="B189:B191"/>
    <mergeCell ref="F189:F191"/>
    <mergeCell ref="G189:G191"/>
    <mergeCell ref="H189:H191"/>
    <mergeCell ref="I189:I191"/>
    <mergeCell ref="A186:A188"/>
    <mergeCell ref="B186:B188"/>
    <mergeCell ref="F186:F188"/>
    <mergeCell ref="G186:G188"/>
    <mergeCell ref="H186:H188"/>
    <mergeCell ref="I186:I188"/>
    <mergeCell ref="A183:A185"/>
    <mergeCell ref="B183:B185"/>
    <mergeCell ref="F183:F185"/>
    <mergeCell ref="G183:G185"/>
    <mergeCell ref="H183:H185"/>
    <mergeCell ref="I183:I185"/>
    <mergeCell ref="A180:A182"/>
    <mergeCell ref="B180:B182"/>
    <mergeCell ref="F180:F182"/>
    <mergeCell ref="G180:G182"/>
    <mergeCell ref="H180:H182"/>
    <mergeCell ref="I180:I182"/>
    <mergeCell ref="A177:A179"/>
    <mergeCell ref="B177:B179"/>
    <mergeCell ref="F177:F179"/>
    <mergeCell ref="G177:G179"/>
    <mergeCell ref="H177:H179"/>
    <mergeCell ref="I177:I179"/>
    <mergeCell ref="A174:A176"/>
    <mergeCell ref="B174:B176"/>
    <mergeCell ref="F174:F176"/>
    <mergeCell ref="G174:G176"/>
    <mergeCell ref="H174:H176"/>
    <mergeCell ref="I174:I176"/>
    <mergeCell ref="A171:A173"/>
    <mergeCell ref="B171:B173"/>
    <mergeCell ref="F171:F173"/>
    <mergeCell ref="G171:G173"/>
    <mergeCell ref="H171:H173"/>
    <mergeCell ref="I171:I173"/>
    <mergeCell ref="A168:A170"/>
    <mergeCell ref="B168:B170"/>
    <mergeCell ref="F168:F170"/>
    <mergeCell ref="G168:G170"/>
    <mergeCell ref="H168:H170"/>
    <mergeCell ref="I168:I170"/>
    <mergeCell ref="A165:A167"/>
    <mergeCell ref="B165:B167"/>
    <mergeCell ref="F165:F167"/>
    <mergeCell ref="G165:G167"/>
    <mergeCell ref="H165:H167"/>
    <mergeCell ref="I165:I167"/>
    <mergeCell ref="A162:A164"/>
    <mergeCell ref="B162:B164"/>
    <mergeCell ref="F162:F164"/>
    <mergeCell ref="G162:G164"/>
    <mergeCell ref="H162:H164"/>
    <mergeCell ref="I162:I164"/>
    <mergeCell ref="A159:A161"/>
    <mergeCell ref="B159:B161"/>
    <mergeCell ref="F159:F161"/>
    <mergeCell ref="G159:G161"/>
    <mergeCell ref="H159:H161"/>
    <mergeCell ref="I159:I161"/>
    <mergeCell ref="A156:A158"/>
    <mergeCell ref="B156:B158"/>
    <mergeCell ref="F156:F158"/>
    <mergeCell ref="G156:G158"/>
    <mergeCell ref="H156:H158"/>
    <mergeCell ref="I156:I158"/>
    <mergeCell ref="A153:A155"/>
    <mergeCell ref="B153:B155"/>
    <mergeCell ref="F153:F155"/>
    <mergeCell ref="G153:G155"/>
    <mergeCell ref="H153:H155"/>
    <mergeCell ref="I153:I155"/>
    <mergeCell ref="A150:A152"/>
    <mergeCell ref="B150:B152"/>
    <mergeCell ref="F150:F152"/>
    <mergeCell ref="G150:G152"/>
    <mergeCell ref="H150:H152"/>
    <mergeCell ref="I150:I152"/>
    <mergeCell ref="A147:A149"/>
    <mergeCell ref="B147:B149"/>
    <mergeCell ref="F147:F149"/>
    <mergeCell ref="G147:G149"/>
    <mergeCell ref="H147:H149"/>
    <mergeCell ref="I147:I149"/>
    <mergeCell ref="A144:A146"/>
    <mergeCell ref="B144:B146"/>
    <mergeCell ref="F144:F146"/>
    <mergeCell ref="G144:G146"/>
    <mergeCell ref="H144:H146"/>
    <mergeCell ref="I144:I146"/>
    <mergeCell ref="A141:A143"/>
    <mergeCell ref="B141:B143"/>
    <mergeCell ref="F141:F143"/>
    <mergeCell ref="G141:G143"/>
    <mergeCell ref="H141:H143"/>
    <mergeCell ref="I141:I143"/>
    <mergeCell ref="A138:A140"/>
    <mergeCell ref="B138:B140"/>
    <mergeCell ref="F138:F140"/>
    <mergeCell ref="G138:G140"/>
    <mergeCell ref="H138:H140"/>
    <mergeCell ref="I138:I140"/>
    <mergeCell ref="A135:A137"/>
    <mergeCell ref="B135:B137"/>
    <mergeCell ref="F135:F137"/>
    <mergeCell ref="G135:G137"/>
    <mergeCell ref="H135:H137"/>
    <mergeCell ref="I135:I137"/>
    <mergeCell ref="A132:A134"/>
    <mergeCell ref="B132:B134"/>
    <mergeCell ref="F132:F134"/>
    <mergeCell ref="G132:G134"/>
    <mergeCell ref="H132:H134"/>
    <mergeCell ref="I132:I134"/>
    <mergeCell ref="A129:A131"/>
    <mergeCell ref="B129:B131"/>
    <mergeCell ref="F129:F131"/>
    <mergeCell ref="G129:G131"/>
    <mergeCell ref="H129:H131"/>
    <mergeCell ref="I129:I131"/>
    <mergeCell ref="A126:A128"/>
    <mergeCell ref="B126:B128"/>
    <mergeCell ref="F126:F128"/>
    <mergeCell ref="G126:G128"/>
    <mergeCell ref="H126:H128"/>
    <mergeCell ref="I126:I128"/>
    <mergeCell ref="A123:A125"/>
    <mergeCell ref="B123:B125"/>
    <mergeCell ref="F123:F125"/>
    <mergeCell ref="G123:G125"/>
    <mergeCell ref="H123:H125"/>
    <mergeCell ref="I123:I125"/>
    <mergeCell ref="A120:A122"/>
    <mergeCell ref="B120:B122"/>
    <mergeCell ref="F120:F122"/>
    <mergeCell ref="G120:G122"/>
    <mergeCell ref="H120:H122"/>
    <mergeCell ref="I120:I122"/>
    <mergeCell ref="A117:A119"/>
    <mergeCell ref="B117:B119"/>
    <mergeCell ref="F117:F119"/>
    <mergeCell ref="G117:G119"/>
    <mergeCell ref="H117:H119"/>
    <mergeCell ref="I117:I119"/>
    <mergeCell ref="A114:A116"/>
    <mergeCell ref="B114:B116"/>
    <mergeCell ref="F114:F116"/>
    <mergeCell ref="G114:G116"/>
    <mergeCell ref="H114:H116"/>
    <mergeCell ref="I114:I116"/>
    <mergeCell ref="A111:A113"/>
    <mergeCell ref="B111:B113"/>
    <mergeCell ref="F111:F113"/>
    <mergeCell ref="G111:G113"/>
    <mergeCell ref="H111:H113"/>
    <mergeCell ref="I111:I113"/>
    <mergeCell ref="A108:A110"/>
    <mergeCell ref="B108:B110"/>
    <mergeCell ref="F108:F110"/>
    <mergeCell ref="G108:G110"/>
    <mergeCell ref="H108:H110"/>
    <mergeCell ref="I108:I110"/>
    <mergeCell ref="A105:A107"/>
    <mergeCell ref="B105:B107"/>
    <mergeCell ref="F105:F107"/>
    <mergeCell ref="G105:G107"/>
    <mergeCell ref="H105:H107"/>
    <mergeCell ref="I105:I107"/>
    <mergeCell ref="A102:A104"/>
    <mergeCell ref="B102:B104"/>
    <mergeCell ref="F102:F104"/>
    <mergeCell ref="G102:G104"/>
    <mergeCell ref="H102:H104"/>
    <mergeCell ref="I102:I104"/>
    <mergeCell ref="A99:A101"/>
    <mergeCell ref="B99:B101"/>
    <mergeCell ref="F99:F101"/>
    <mergeCell ref="G99:G101"/>
    <mergeCell ref="H99:H101"/>
    <mergeCell ref="I99:I101"/>
    <mergeCell ref="A96:A98"/>
    <mergeCell ref="B96:B98"/>
    <mergeCell ref="F96:F98"/>
    <mergeCell ref="G96:G98"/>
    <mergeCell ref="H96:H98"/>
    <mergeCell ref="I96:I98"/>
    <mergeCell ref="A93:A95"/>
    <mergeCell ref="B93:B95"/>
    <mergeCell ref="F93:F95"/>
    <mergeCell ref="G93:G95"/>
    <mergeCell ref="H93:H95"/>
    <mergeCell ref="I93:I95"/>
    <mergeCell ref="A90:A92"/>
    <mergeCell ref="B90:B92"/>
    <mergeCell ref="F90:F92"/>
    <mergeCell ref="G90:G92"/>
    <mergeCell ref="H90:H92"/>
    <mergeCell ref="I90:I92"/>
    <mergeCell ref="A87:A89"/>
    <mergeCell ref="B87:B89"/>
    <mergeCell ref="F87:F89"/>
    <mergeCell ref="G87:G89"/>
    <mergeCell ref="H87:H89"/>
    <mergeCell ref="I87:I89"/>
    <mergeCell ref="A84:A86"/>
    <mergeCell ref="B84:B86"/>
    <mergeCell ref="F84:F86"/>
    <mergeCell ref="G84:G86"/>
    <mergeCell ref="H84:H86"/>
    <mergeCell ref="I84:I86"/>
    <mergeCell ref="A81:A83"/>
    <mergeCell ref="B81:B83"/>
    <mergeCell ref="F81:F83"/>
    <mergeCell ref="G81:G83"/>
    <mergeCell ref="H81:H83"/>
    <mergeCell ref="I81:I83"/>
    <mergeCell ref="A78:A80"/>
    <mergeCell ref="B78:B80"/>
    <mergeCell ref="F78:F80"/>
    <mergeCell ref="G78:G80"/>
    <mergeCell ref="H78:H80"/>
    <mergeCell ref="I78:I80"/>
    <mergeCell ref="A75:A77"/>
    <mergeCell ref="B75:B77"/>
    <mergeCell ref="F75:F77"/>
    <mergeCell ref="G75:G77"/>
    <mergeCell ref="H75:H77"/>
    <mergeCell ref="I75:I77"/>
    <mergeCell ref="A72:A74"/>
    <mergeCell ref="B72:B74"/>
    <mergeCell ref="F72:F74"/>
    <mergeCell ref="G72:G74"/>
    <mergeCell ref="H72:H74"/>
    <mergeCell ref="I72:I74"/>
    <mergeCell ref="A69:A71"/>
    <mergeCell ref="B69:B71"/>
    <mergeCell ref="F69:F71"/>
    <mergeCell ref="G69:G71"/>
    <mergeCell ref="H69:H71"/>
    <mergeCell ref="I69:I71"/>
    <mergeCell ref="A66:A68"/>
    <mergeCell ref="B66:B68"/>
    <mergeCell ref="F66:F68"/>
    <mergeCell ref="G66:G68"/>
    <mergeCell ref="H66:H68"/>
    <mergeCell ref="I66:I68"/>
    <mergeCell ref="A63:A65"/>
    <mergeCell ref="B63:B65"/>
    <mergeCell ref="F63:F65"/>
    <mergeCell ref="G63:G65"/>
    <mergeCell ref="H63:H65"/>
    <mergeCell ref="I63:I65"/>
    <mergeCell ref="A60:A62"/>
    <mergeCell ref="B60:B62"/>
    <mergeCell ref="F60:F62"/>
    <mergeCell ref="G60:G62"/>
    <mergeCell ref="H60:H62"/>
    <mergeCell ref="I60:I62"/>
    <mergeCell ref="A57:A59"/>
    <mergeCell ref="B57:B59"/>
    <mergeCell ref="F57:F59"/>
    <mergeCell ref="G57:G59"/>
    <mergeCell ref="H57:H59"/>
    <mergeCell ref="I57:I59"/>
    <mergeCell ref="A54:A56"/>
    <mergeCell ref="B54:B56"/>
    <mergeCell ref="F54:F56"/>
    <mergeCell ref="G54:G56"/>
    <mergeCell ref="H54:H56"/>
    <mergeCell ref="I54:I56"/>
    <mergeCell ref="A51:A53"/>
    <mergeCell ref="B51:B53"/>
    <mergeCell ref="F51:F53"/>
    <mergeCell ref="G51:G53"/>
    <mergeCell ref="H51:H53"/>
    <mergeCell ref="I51:I53"/>
    <mergeCell ref="A48:A50"/>
    <mergeCell ref="B48:B50"/>
    <mergeCell ref="F48:F50"/>
    <mergeCell ref="G48:G50"/>
    <mergeCell ref="H48:H50"/>
    <mergeCell ref="I48:I50"/>
    <mergeCell ref="A45:A47"/>
    <mergeCell ref="B45:B47"/>
    <mergeCell ref="F45:F47"/>
    <mergeCell ref="G45:G47"/>
    <mergeCell ref="H45:H47"/>
    <mergeCell ref="I45:I47"/>
    <mergeCell ref="A42:A44"/>
    <mergeCell ref="B42:B44"/>
    <mergeCell ref="F42:F44"/>
    <mergeCell ref="G42:G44"/>
    <mergeCell ref="H42:H44"/>
    <mergeCell ref="I42:I44"/>
    <mergeCell ref="A39:A41"/>
    <mergeCell ref="B39:B41"/>
    <mergeCell ref="F39:F41"/>
    <mergeCell ref="G39:G41"/>
    <mergeCell ref="H39:H41"/>
    <mergeCell ref="I39:I41"/>
    <mergeCell ref="A36:A38"/>
    <mergeCell ref="B36:B38"/>
    <mergeCell ref="F36:F38"/>
    <mergeCell ref="G36:G38"/>
    <mergeCell ref="H36:H38"/>
    <mergeCell ref="I36:I38"/>
    <mergeCell ref="A33:A35"/>
    <mergeCell ref="B33:B35"/>
    <mergeCell ref="F33:F35"/>
    <mergeCell ref="G33:G35"/>
    <mergeCell ref="H33:H35"/>
    <mergeCell ref="I33:I35"/>
    <mergeCell ref="A30:A32"/>
    <mergeCell ref="B30:B32"/>
    <mergeCell ref="F30:F32"/>
    <mergeCell ref="G30:G32"/>
    <mergeCell ref="H30:H32"/>
    <mergeCell ref="I30:I32"/>
    <mergeCell ref="A27:A29"/>
    <mergeCell ref="B27:B29"/>
    <mergeCell ref="F27:F29"/>
    <mergeCell ref="G27:G29"/>
    <mergeCell ref="H27:H29"/>
    <mergeCell ref="I27:I29"/>
    <mergeCell ref="A24:A26"/>
    <mergeCell ref="B24:B26"/>
    <mergeCell ref="F24:F26"/>
    <mergeCell ref="G24:G26"/>
    <mergeCell ref="H24:H26"/>
    <mergeCell ref="I24:I26"/>
    <mergeCell ref="A21:A23"/>
    <mergeCell ref="B21:B23"/>
    <mergeCell ref="F21:F23"/>
    <mergeCell ref="G21:G23"/>
    <mergeCell ref="H21:H23"/>
    <mergeCell ref="I21:I23"/>
    <mergeCell ref="A9:A11"/>
    <mergeCell ref="B9:B11"/>
    <mergeCell ref="F9:F11"/>
    <mergeCell ref="G9:G11"/>
    <mergeCell ref="H9:H11"/>
    <mergeCell ref="I9:I11"/>
    <mergeCell ref="A6:A8"/>
    <mergeCell ref="B6:B8"/>
    <mergeCell ref="F6:F8"/>
    <mergeCell ref="G6:G8"/>
    <mergeCell ref="H6:H8"/>
    <mergeCell ref="I6:I8"/>
    <mergeCell ref="A3:I3"/>
    <mergeCell ref="A18:A20"/>
    <mergeCell ref="B18:B20"/>
    <mergeCell ref="F18:F20"/>
    <mergeCell ref="G18:G20"/>
    <mergeCell ref="H18:H20"/>
    <mergeCell ref="I18:I20"/>
    <mergeCell ref="A15:A17"/>
    <mergeCell ref="B15:B17"/>
    <mergeCell ref="F15:F17"/>
    <mergeCell ref="G15:G17"/>
    <mergeCell ref="H15:H17"/>
    <mergeCell ref="I15:I17"/>
    <mergeCell ref="A12:A14"/>
    <mergeCell ref="B12:B14"/>
    <mergeCell ref="F12:F14"/>
    <mergeCell ref="G12:G14"/>
    <mergeCell ref="H12:H14"/>
    <mergeCell ref="I12:I14"/>
  </mergeCells>
  <pageMargins left="0.25" right="0.25" top="0.5" bottom="0.719029921259843" header="0.5" footer="0.5"/>
  <pageSetup scale="88" fitToHeight="45" orientation="portrait" horizontalDpi="300" verticalDpi="300" r:id="rId1"/>
  <headerFooter alignWithMargins="0">
    <oddFooter>&amp;L&amp;"Calibri,Regular"&amp;8 Ordinance Attachment by Fund - Created on: 09/08/2025 07:38 AM &amp;R&amp;"Calibri,Regular"&amp;8Page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8D996-D5D3-4B99-A23B-DDD0695F042B}"/>
</file>

<file path=customXml/itemProps2.xml><?xml version="1.0" encoding="utf-8"?>
<ds:datastoreItem xmlns:ds="http://schemas.openxmlformats.org/officeDocument/2006/customXml" ds:itemID="{0206D07A-DD5F-489C-B13C-5D15EEF2E9D5}"/>
</file>

<file path=customXml/itemProps3.xml><?xml version="1.0" encoding="utf-8"?>
<ds:datastoreItem xmlns:ds="http://schemas.openxmlformats.org/officeDocument/2006/customXml" ds:itemID="{8539A8DD-C824-412F-AD23-9E9A69496DFB}"/>
</file>

<file path=customXml/itemProps4.xml><?xml version="1.0" encoding="utf-8"?>
<ds:datastoreItem xmlns:ds="http://schemas.openxmlformats.org/officeDocument/2006/customXml" ds:itemID="{CB65731C-CAB6-4A1A-83F1-168401423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Record, Jim</dc:creator>
  <cp:keywords/>
  <dc:description/>
  <cp:lastModifiedBy>Kessler, Ames</cp:lastModifiedBy>
  <cp:revision/>
  <dcterms:created xsi:type="dcterms:W3CDTF">2025-09-08T23:13:32Z</dcterms:created>
  <dcterms:modified xsi:type="dcterms:W3CDTF">2025-09-23T18:50:10Z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MediaServiceImageTags">
    <vt:lpwstr/>
  </property>
</Properties>
</file>