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activeTab="0"/>
  </bookViews>
  <sheets>
    <sheet name="Sheet1" sheetId="1" r:id="rId1"/>
  </sheets>
  <definedNames>
    <definedName name="_xlnm.Print_Area" localSheetId="0">'Sheet1'!$A$1:$I$46</definedName>
    <definedName name="_xlnm.Print_Titles" localSheetId="0">'Sheet1'!$1:$7</definedName>
  </definedNames>
  <calcPr fullCalcOnLoad="1"/>
</workbook>
</file>

<file path=xl/sharedStrings.xml><?xml version="1.0" encoding="utf-8"?>
<sst xmlns="http://schemas.openxmlformats.org/spreadsheetml/2006/main" count="57" uniqueCount="46">
  <si>
    <t>FISCAL NOTE</t>
  </si>
  <si>
    <t>Fund/Agency</t>
  </si>
  <si>
    <t>Fund Code</t>
  </si>
  <si>
    <t>Revenue Source</t>
  </si>
  <si>
    <t xml:space="preserve">TOTAL </t>
  </si>
  <si>
    <t>Department Code</t>
  </si>
  <si>
    <t>TOTAL</t>
  </si>
  <si>
    <t>Expenditures by Category</t>
  </si>
  <si>
    <t>Salaries &amp; Benefits</t>
  </si>
  <si>
    <t>Assumptions:</t>
  </si>
  <si>
    <t xml:space="preserve"> </t>
  </si>
  <si>
    <t xml:space="preserve">Note Prepared By:  </t>
  </si>
  <si>
    <t xml:space="preserve">Note Reviewed By:   </t>
  </si>
  <si>
    <t>Fund/Agency/Projects</t>
  </si>
  <si>
    <t>Affected Agency and/or Agencies:</t>
  </si>
  <si>
    <t>Elissa Benson</t>
  </si>
  <si>
    <t>General Fund Annexation Incentive Reserve Payment</t>
  </si>
  <si>
    <t>REET 2 Annexation Incentive Reserve Payment</t>
  </si>
  <si>
    <t xml:space="preserve">Revenue: No revenues are impacted by this legislation.  </t>
  </si>
  <si>
    <r>
      <t>Expenditures:</t>
    </r>
    <r>
      <rPr>
        <b/>
        <i/>
        <sz val="10.5"/>
        <rFont val="Univers"/>
        <family val="2"/>
      </rPr>
      <t xml:space="preserve">  One time expenditures are proposed subject to conditions by this legislation.</t>
    </r>
  </si>
  <si>
    <t>Ordinance/Motion No.   2006-XXXX</t>
  </si>
  <si>
    <t>Gwen Clemens</t>
  </si>
  <si>
    <t>Title:   An Ordinance authorizing the executive to enter into an interlocal agreement with the City of Renton relating to the transition of local government services in the urban unincorporated communities of the Renton Potential Annexation Areas:  West Hill PAA and Fairwood PAA including Fairwood and Benson Hill/Cascade.</t>
  </si>
  <si>
    <t>REET 2 Annexation Incentive Reserve Payment (Benson Hill/Cascade)</t>
  </si>
  <si>
    <t>Roads Fund Overlay Incentive Project Funds (Benson Hill/Cascade)</t>
  </si>
  <si>
    <t>General Fund Annexation Incentive Reserve Payment (West Hill)</t>
  </si>
  <si>
    <t>REET 2 Annexation Incentive Reserve Payment (West Hill)</t>
  </si>
  <si>
    <t>Roads Fund Overlay Incentive Project Funds (West Hill)</t>
  </si>
  <si>
    <t>General Fund Annexation Incentive Reserve Payment (Fairwood)</t>
  </si>
  <si>
    <t>Roads Fund Overlay Incentive Project Funds (Fairwood)</t>
  </si>
  <si>
    <t>Supplies and Services (1. &amp; 3. &amp; 6. &amp; 9.)</t>
  </si>
  <si>
    <t>Capital Outlay (2. &amp; 4. &amp; 5. &amp; 7. &amp; 8. &amp; 10.)</t>
  </si>
  <si>
    <t>Impact of the above legislation on the fiscal affairs of King County would be obligated to provide to the City of Renton $6.8 million from the Annexation Incentive Reserve Funds ($3.95 million from the General Fund Reserve and $600,000 from the REET Annexation Reserve) and completion of $2.25 million of designated roadway overlay improvements in the potential annexation areas.</t>
  </si>
  <si>
    <r>
      <t xml:space="preserve">General Fund Annexation Incentive Reserve Payment (Benson Hill/Cascade) </t>
    </r>
    <r>
      <rPr>
        <vertAlign val="superscript"/>
        <sz val="10.5"/>
        <rFont val="Univers"/>
        <family val="2"/>
      </rPr>
      <t>3</t>
    </r>
  </si>
  <si>
    <t xml:space="preserve">NOTES:  </t>
  </si>
  <si>
    <r>
      <t xml:space="preserve">ILA also establishes county commitment to spend net proceeds from county land sale to City of Renton (parcel located at King County Roads Maintenance Facility in Renton) on transportation improvement in West Hill </t>
    </r>
    <r>
      <rPr>
        <u val="single"/>
        <sz val="8"/>
        <rFont val="Arial"/>
        <family val="2"/>
      </rPr>
      <t>if</t>
    </r>
    <r>
      <rPr>
        <sz val="8"/>
        <rFont val="Arial"/>
        <family val="2"/>
      </rPr>
      <t xml:space="preserve"> city annexes area.  Final amount is not yet determined.</t>
    </r>
  </si>
  <si>
    <t>2.  Up to $100,000 in Real Estate Excise Tax Funds (Fund Number 2) shall be provided to the City in 2008 for transitional capital planning associated with the Annexation areas.</t>
  </si>
  <si>
    <t>3. 2007 Budget request includes full amount of $950,000 to facilitate second payment upon 1/1/08 effective date.</t>
  </si>
  <si>
    <t>Fund Blance in following funds provides revenue backing for the incentive expenditures listed below:</t>
  </si>
  <si>
    <t>Roads Fund Overlay Incentive Reserve</t>
  </si>
  <si>
    <t>REET 2 Annexation Incentive Reserve</t>
  </si>
  <si>
    <t xml:space="preserve">General Fund Annexation Incentive Reserve </t>
  </si>
  <si>
    <t>0010</t>
  </si>
  <si>
    <t>1. Payments of these incentive reserve funds will be to the City of Renton as follows:  1)  Up to $50,000 in the first calendar quarter of 2007 for the purpose of completing pre-annexation planning and zoning in Benson Hill/Cascade, upon presentation by the City to the County of a scope and budget for the project; 2) Up to $50,000 in the third calendar quarter of 2007 for the purpose of completing pre-annexation planning and zoning in West Hill, upon presentation by the City to the County of a scope and budget for the project; 3) Up to $50,000 in the fourth calendar quarter of 2007, if by such time a proposal to incorporate Fairwood has not been approved by the voters or the matter has not been placed on the ballot for decision at an election in 2007.  Said funding shall be made available to the City in order that it may complete pre-annexation planning and zoning in the Fairwood Community PAA, upon presentation by the City to the County of a scope and budget for the project; and 4) subject to the Council's grant of expenditure authority as part of the Adopted 2007, 2008, 2009 and 2010 budgets.</t>
  </si>
  <si>
    <t>1030</t>
  </si>
  <si>
    <t>This Fiscal Note addresses the funds that would be obligated if the legislation is adopted and the terms of the agreement are met.  It does not address future revenue and expenditure changes that the County would incur if annexation occurs.  The Fiscal Analysis attached to the transmittal letter previews savings options.  Actual budget reductions decisions will be part of budget development in the year preceeding the effective date of annexation.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</si>
</sst>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_(* #,##0.0_);_(* \(#,##0.0\);_(* &quot;-&quot;??_);_(@_)"/>
  </numFmts>
  <fonts count="18">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
      <vertAlign val="superscript"/>
      <sz val="12"/>
      <name val="Arial"/>
      <family val="2"/>
    </font>
    <font>
      <u val="single"/>
      <sz val="10"/>
      <color indexed="36"/>
      <name val="Arial"/>
      <family val="0"/>
    </font>
    <font>
      <u val="single"/>
      <sz val="10"/>
      <color indexed="12"/>
      <name val="Arial"/>
      <family val="0"/>
    </font>
    <font>
      <b/>
      <i/>
      <sz val="10.5"/>
      <name val="Univers"/>
      <family val="2"/>
    </font>
    <font>
      <sz val="8"/>
      <name val="Arial"/>
      <family val="2"/>
    </font>
    <font>
      <b/>
      <sz val="10"/>
      <name val="Univers"/>
      <family val="2"/>
    </font>
    <font>
      <b/>
      <i/>
      <u val="single"/>
      <sz val="10"/>
      <name val="Univers"/>
      <family val="2"/>
    </font>
    <font>
      <b/>
      <sz val="10"/>
      <name val="Arial"/>
      <family val="0"/>
    </font>
    <font>
      <vertAlign val="superscript"/>
      <sz val="10.5"/>
      <name val="Univers"/>
      <family val="2"/>
    </font>
    <font>
      <u val="single"/>
      <sz val="8"/>
      <name val="Arial"/>
      <family val="2"/>
    </font>
  </fonts>
  <fills count="2">
    <fill>
      <patternFill/>
    </fill>
    <fill>
      <patternFill patternType="gray125"/>
    </fill>
  </fills>
  <borders count="25">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style="medium"/>
      <right>
        <color indexed="63"/>
      </right>
      <top style="thin"/>
      <bottom style="thin"/>
    </border>
    <border>
      <left>
        <color indexed="63"/>
      </left>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9">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applyAlignment="1">
      <alignment/>
    </xf>
    <xf numFmtId="0" fontId="1" fillId="0" borderId="0" xfId="0" applyFont="1" applyBorder="1" applyAlignment="1">
      <alignment/>
    </xf>
    <xf numFmtId="0" fontId="1" fillId="0" borderId="4"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horizontal="center"/>
    </xf>
    <xf numFmtId="38" fontId="5" fillId="0" borderId="14" xfId="0" applyNumberFormat="1" applyFont="1" applyBorder="1" applyAlignment="1">
      <alignment horizontal="right"/>
    </xf>
    <xf numFmtId="38" fontId="6" fillId="0" borderId="15" xfId="0" applyNumberFormat="1" applyFont="1" applyBorder="1" applyAlignment="1">
      <alignment horizontal="center"/>
    </xf>
    <xf numFmtId="164" fontId="1" fillId="0" borderId="14" xfId="0" applyNumberFormat="1" applyFont="1" applyBorder="1" applyAlignment="1">
      <alignment/>
    </xf>
    <xf numFmtId="38" fontId="1" fillId="0" borderId="14" xfId="0" applyNumberFormat="1" applyFont="1" applyBorder="1" applyAlignment="1">
      <alignment/>
    </xf>
    <xf numFmtId="38" fontId="1" fillId="0" borderId="16" xfId="0" applyNumberFormat="1" applyFont="1" applyBorder="1" applyAlignment="1">
      <alignment/>
    </xf>
    <xf numFmtId="38" fontId="1" fillId="0" borderId="15" xfId="0" applyNumberFormat="1" applyFont="1" applyBorder="1" applyAlignment="1">
      <alignment/>
    </xf>
    <xf numFmtId="0" fontId="1" fillId="0" borderId="14" xfId="0" applyFont="1" applyBorder="1" applyAlignment="1">
      <alignment/>
    </xf>
    <xf numFmtId="38" fontId="1" fillId="0" borderId="14" xfId="0" applyNumberFormat="1" applyFont="1" applyBorder="1" applyAlignment="1">
      <alignment horizontal="righ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38" fontId="4" fillId="0" borderId="19" xfId="0" applyNumberFormat="1" applyFont="1" applyBorder="1" applyAlignment="1">
      <alignment/>
    </xf>
    <xf numFmtId="38" fontId="4" fillId="0" borderId="20"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4" xfId="0" applyFont="1" applyBorder="1" applyAlignment="1" quotePrefix="1">
      <alignment horizontal="center"/>
    </xf>
    <xf numFmtId="0" fontId="1" fillId="0" borderId="21"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2" xfId="0" applyFont="1" applyBorder="1" applyAlignment="1">
      <alignment horizontal="center"/>
    </xf>
    <xf numFmtId="0" fontId="0" fillId="0" borderId="0" xfId="0" applyBorder="1" applyAlignment="1">
      <alignment/>
    </xf>
    <xf numFmtId="0" fontId="1" fillId="0" borderId="23" xfId="21" applyFont="1" applyBorder="1">
      <alignment/>
      <protection/>
    </xf>
    <xf numFmtId="0" fontId="1" fillId="0" borderId="13" xfId="0" applyFont="1" applyBorder="1" applyAlignment="1">
      <alignment horizontal="center"/>
    </xf>
    <xf numFmtId="0" fontId="1" fillId="0" borderId="21" xfId="0" applyFont="1" applyBorder="1" applyAlignment="1">
      <alignment horizontal="center"/>
    </xf>
    <xf numFmtId="3" fontId="0" fillId="0" borderId="0" xfId="0" applyNumberFormat="1" applyBorder="1" applyAlignment="1">
      <alignment/>
    </xf>
    <xf numFmtId="0" fontId="1" fillId="0" borderId="24" xfId="0" applyFont="1" applyBorder="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49" fontId="1" fillId="0" borderId="14" xfId="0" applyNumberFormat="1" applyFont="1" applyBorder="1" applyAlignment="1">
      <alignment horizontal="center"/>
    </xf>
    <xf numFmtId="0" fontId="1" fillId="0" borderId="14" xfId="0" applyFont="1" applyBorder="1" applyAlignment="1">
      <alignment horizontal="left" wrapText="1"/>
    </xf>
    <xf numFmtId="0" fontId="1" fillId="0" borderId="14" xfId="0" applyFont="1" applyBorder="1" applyAlignment="1">
      <alignment horizontal="center" wrapText="1"/>
    </xf>
    <xf numFmtId="169" fontId="1" fillId="0" borderId="14" xfId="15" applyNumberFormat="1" applyFont="1" applyBorder="1" applyAlignment="1">
      <alignment horizontal="right"/>
    </xf>
    <xf numFmtId="0" fontId="1" fillId="0" borderId="23" xfId="0" applyFont="1" applyBorder="1" applyAlignment="1">
      <alignment horizontal="left"/>
    </xf>
    <xf numFmtId="0" fontId="1" fillId="0" borderId="21" xfId="0" applyFont="1" applyBorder="1" applyAlignment="1">
      <alignment horizontal="left"/>
    </xf>
    <xf numFmtId="38" fontId="5" fillId="0" borderId="16" xfId="0" applyNumberFormat="1" applyFont="1" applyBorder="1" applyAlignment="1">
      <alignment horizontal="right"/>
    </xf>
    <xf numFmtId="0" fontId="1" fillId="0" borderId="22" xfId="0" applyFont="1" applyBorder="1" applyAlignment="1">
      <alignment/>
    </xf>
    <xf numFmtId="38" fontId="13" fillId="0" borderId="14" xfId="0" applyNumberFormat="1" applyFont="1" applyBorder="1" applyAlignment="1">
      <alignment horizontal="right"/>
    </xf>
    <xf numFmtId="38" fontId="4" fillId="0" borderId="14" xfId="0" applyNumberFormat="1" applyFont="1" applyBorder="1" applyAlignment="1">
      <alignment/>
    </xf>
    <xf numFmtId="38" fontId="4" fillId="0" borderId="15" xfId="0" applyNumberFormat="1" applyFont="1" applyBorder="1" applyAlignment="1">
      <alignment/>
    </xf>
    <xf numFmtId="38" fontId="4" fillId="0" borderId="14" xfId="0" applyNumberFormat="1" applyFont="1" applyBorder="1" applyAlignment="1">
      <alignment horizontal="right"/>
    </xf>
    <xf numFmtId="38" fontId="4" fillId="0" borderId="16" xfId="0" applyNumberFormat="1" applyFont="1" applyBorder="1" applyAlignment="1">
      <alignment/>
    </xf>
    <xf numFmtId="38" fontId="14" fillId="0" borderId="14" xfId="0" applyNumberFormat="1" applyFont="1" applyBorder="1" applyAlignment="1">
      <alignment horizontal="center"/>
    </xf>
    <xf numFmtId="38" fontId="14" fillId="0" borderId="16" xfId="0" applyNumberFormat="1" applyFont="1" applyBorder="1" applyAlignment="1">
      <alignment horizontal="center"/>
    </xf>
    <xf numFmtId="38" fontId="14" fillId="0" borderId="15" xfId="0" applyNumberFormat="1" applyFont="1" applyBorder="1" applyAlignment="1">
      <alignment horizontal="center"/>
    </xf>
    <xf numFmtId="38" fontId="15" fillId="0" borderId="14" xfId="0" applyNumberFormat="1" applyFont="1" applyBorder="1" applyAlignment="1">
      <alignment/>
    </xf>
    <xf numFmtId="38" fontId="15" fillId="0" borderId="19" xfId="0" applyNumberFormat="1" applyFont="1" applyBorder="1" applyAlignment="1">
      <alignment/>
    </xf>
    <xf numFmtId="38" fontId="15" fillId="0" borderId="15" xfId="0" applyNumberFormat="1" applyFont="1" applyBorder="1" applyAlignment="1">
      <alignment/>
    </xf>
    <xf numFmtId="0" fontId="1" fillId="0" borderId="23" xfId="0" applyFont="1" applyBorder="1" applyAlignment="1">
      <alignment wrapText="1"/>
    </xf>
    <xf numFmtId="0" fontId="1" fillId="0" borderId="23" xfId="0" applyFont="1" applyBorder="1" applyAlignment="1">
      <alignment horizontal="left" indent="1"/>
    </xf>
    <xf numFmtId="0" fontId="1" fillId="0" borderId="14" xfId="0" applyFont="1" applyBorder="1" applyAlignment="1" quotePrefix="1">
      <alignment horizontal="right"/>
    </xf>
    <xf numFmtId="169" fontId="1" fillId="0" borderId="15" xfId="15" applyNumberFormat="1" applyFont="1" applyBorder="1" applyAlignment="1">
      <alignment horizontal="right"/>
    </xf>
    <xf numFmtId="164" fontId="1" fillId="0" borderId="14" xfId="0" applyNumberFormat="1" applyFont="1" applyBorder="1" applyAlignment="1" quotePrefix="1">
      <alignment horizontal="right"/>
    </xf>
    <xf numFmtId="0" fontId="1" fillId="0" borderId="23" xfId="0" applyFont="1" applyBorder="1" applyAlignment="1">
      <alignment horizontal="left" wrapText="1"/>
    </xf>
    <xf numFmtId="0" fontId="1" fillId="0" borderId="21" xfId="0" applyFont="1" applyBorder="1" applyAlignment="1">
      <alignment horizontal="left" wrapText="1"/>
    </xf>
    <xf numFmtId="0" fontId="12" fillId="0" borderId="0" xfId="0" applyFont="1" applyAlignment="1">
      <alignment horizontal="left" wrapText="1"/>
    </xf>
    <xf numFmtId="0" fontId="8" fillId="0" borderId="0" xfId="0" applyFont="1" applyBorder="1" applyAlignment="1">
      <alignment horizontal="left" vertical="top" wrapText="1" readingOrder="1"/>
    </xf>
    <xf numFmtId="0" fontId="1" fillId="0" borderId="5" xfId="0" applyFont="1" applyBorder="1" applyAlignment="1">
      <alignment horizontal="left" wrapText="1"/>
    </xf>
    <xf numFmtId="0" fontId="1" fillId="0" borderId="0" xfId="0" applyFont="1" applyBorder="1" applyAlignment="1">
      <alignment horizontal="left" wrapText="1"/>
    </xf>
    <xf numFmtId="0" fontId="7" fillId="0" borderId="0" xfId="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125" zoomScaleNormal="125" workbookViewId="0" topLeftCell="C61">
      <selection activeCell="B44" sqref="B44:F44"/>
    </sheetView>
  </sheetViews>
  <sheetFormatPr defaultColWidth="9.140625" defaultRowHeight="12.75"/>
  <cols>
    <col min="1" max="1" width="3.140625" style="0" bestFit="1" customWidth="1"/>
    <col min="2" max="2" width="36.421875" style="0" customWidth="1"/>
    <col min="3" max="3" width="16.57421875" style="0" customWidth="1"/>
    <col min="4" max="4" width="11.140625" style="0" bestFit="1" customWidth="1"/>
    <col min="5" max="5" width="22.57421875" style="0" customWidth="1"/>
    <col min="6" max="6" width="14.8515625" style="0" customWidth="1"/>
    <col min="7" max="7" width="13.57421875" style="0" customWidth="1"/>
    <col min="8" max="8" width="13.7109375" style="0" customWidth="1"/>
    <col min="9" max="9" width="14.140625" style="0" customWidth="1"/>
  </cols>
  <sheetData>
    <row r="1" spans="2:11" ht="15.75">
      <c r="B1" s="1"/>
      <c r="C1" s="2"/>
      <c r="D1" s="2"/>
      <c r="E1" s="3" t="s">
        <v>0</v>
      </c>
      <c r="F1" s="4"/>
      <c r="G1" s="2"/>
      <c r="H1" s="2"/>
      <c r="I1" s="2"/>
      <c r="J1" s="1"/>
      <c r="K1" s="1"/>
    </row>
    <row r="2" spans="2:10" ht="14.25" thickBot="1">
      <c r="B2" s="5"/>
      <c r="C2" s="4"/>
      <c r="D2" s="4"/>
      <c r="E2" s="4"/>
      <c r="F2" s="4"/>
      <c r="G2" s="4"/>
      <c r="H2" s="4"/>
      <c r="I2" s="4"/>
      <c r="J2" s="6"/>
    </row>
    <row r="3" spans="2:10" ht="18" customHeight="1" thickTop="1">
      <c r="B3" s="7" t="s">
        <v>20</v>
      </c>
      <c r="C3" s="8"/>
      <c r="D3" s="9"/>
      <c r="E3" s="9"/>
      <c r="F3" s="9"/>
      <c r="G3" s="9"/>
      <c r="H3" s="9"/>
      <c r="I3" s="10"/>
      <c r="J3" s="6"/>
    </row>
    <row r="4" spans="2:10" ht="46.5" customHeight="1">
      <c r="B4" s="86" t="s">
        <v>22</v>
      </c>
      <c r="C4" s="87"/>
      <c r="D4" s="87"/>
      <c r="E4" s="87"/>
      <c r="F4" s="87"/>
      <c r="G4" s="87"/>
      <c r="H4" s="87"/>
      <c r="I4" s="11"/>
      <c r="J4" s="6"/>
    </row>
    <row r="5" spans="2:9" ht="18" customHeight="1">
      <c r="B5" s="12" t="s">
        <v>14</v>
      </c>
      <c r="C5" s="13"/>
      <c r="D5" s="13"/>
      <c r="E5" s="13"/>
      <c r="F5" s="13"/>
      <c r="G5" s="13"/>
      <c r="H5" s="13"/>
      <c r="I5" s="14"/>
    </row>
    <row r="6" spans="2:9" ht="18" customHeight="1">
      <c r="B6" s="12" t="s">
        <v>11</v>
      </c>
      <c r="C6" s="13" t="s">
        <v>21</v>
      </c>
      <c r="D6" s="13"/>
      <c r="E6" s="13"/>
      <c r="F6" s="13"/>
      <c r="G6" s="13"/>
      <c r="H6" s="13"/>
      <c r="I6" s="14"/>
    </row>
    <row r="7" spans="2:9" ht="18" customHeight="1" thickBot="1">
      <c r="B7" s="15" t="s">
        <v>12</v>
      </c>
      <c r="C7" s="16" t="s">
        <v>15</v>
      </c>
      <c r="D7" s="16"/>
      <c r="E7" s="16"/>
      <c r="F7" s="16"/>
      <c r="G7" s="16"/>
      <c r="H7" s="16"/>
      <c r="I7" s="17"/>
    </row>
    <row r="8" spans="2:9" ht="18" customHeight="1" thickTop="1">
      <c r="B8" s="18"/>
      <c r="D8" s="18"/>
      <c r="E8" s="13"/>
      <c r="F8" s="13"/>
      <c r="G8" s="13"/>
      <c r="H8" s="13"/>
      <c r="I8" s="13"/>
    </row>
    <row r="9" spans="2:9" ht="57.75" customHeight="1">
      <c r="B9" s="87" t="s">
        <v>32</v>
      </c>
      <c r="C9" s="87"/>
      <c r="D9" s="87"/>
      <c r="E9" s="87"/>
      <c r="F9" s="87"/>
      <c r="G9" s="87"/>
      <c r="H9" s="87"/>
      <c r="I9" s="18"/>
    </row>
    <row r="10" spans="2:9" ht="18" customHeight="1" thickBot="1">
      <c r="B10" s="19" t="s">
        <v>18</v>
      </c>
      <c r="C10" s="13"/>
      <c r="D10" s="18"/>
      <c r="E10" s="18"/>
      <c r="F10" s="18"/>
      <c r="G10" s="18"/>
      <c r="H10" s="18"/>
      <c r="I10" s="18"/>
    </row>
    <row r="11" spans="2:9" ht="18" customHeight="1">
      <c r="B11" s="20" t="s">
        <v>13</v>
      </c>
      <c r="C11" s="65"/>
      <c r="D11" s="22" t="s">
        <v>2</v>
      </c>
      <c r="E11" s="22" t="s">
        <v>3</v>
      </c>
      <c r="F11" s="22">
        <v>2007</v>
      </c>
      <c r="G11" s="22">
        <v>2008</v>
      </c>
      <c r="H11" s="22">
        <v>2009</v>
      </c>
      <c r="I11" s="23">
        <v>2010</v>
      </c>
    </row>
    <row r="12" spans="2:9" ht="39.75" customHeight="1">
      <c r="B12" s="77" t="s">
        <v>38</v>
      </c>
      <c r="C12" s="24"/>
      <c r="D12" s="25"/>
      <c r="E12" s="59" t="s">
        <v>10</v>
      </c>
      <c r="F12" s="26" t="s">
        <v>10</v>
      </c>
      <c r="G12" s="26"/>
      <c r="H12" s="26"/>
      <c r="I12" s="27"/>
    </row>
    <row r="13" spans="2:9" ht="14.25" customHeight="1">
      <c r="B13" s="62"/>
      <c r="C13" s="63"/>
      <c r="D13" s="25"/>
      <c r="E13" s="59"/>
      <c r="F13" s="26"/>
      <c r="G13" s="26"/>
      <c r="H13" s="64"/>
      <c r="I13" s="27"/>
    </row>
    <row r="14" spans="2:9" ht="18" customHeight="1">
      <c r="B14" s="78" t="s">
        <v>41</v>
      </c>
      <c r="C14" s="49"/>
      <c r="D14" s="79" t="s">
        <v>42</v>
      </c>
      <c r="E14" s="41"/>
      <c r="F14" s="29">
        <f>-(F21+F23+F26+F29)</f>
        <v>625000</v>
      </c>
      <c r="G14" s="29">
        <f>-(G21+G23+G26+G29)</f>
        <v>1675000</v>
      </c>
      <c r="H14" s="30">
        <f>-(H21+H23+H26+H29)</f>
        <v>1450000</v>
      </c>
      <c r="I14" s="31">
        <f>-(I21+I23+I26+I29)</f>
        <v>250000</v>
      </c>
    </row>
    <row r="15" spans="2:9" ht="13.5">
      <c r="B15" s="78" t="s">
        <v>40</v>
      </c>
      <c r="C15" s="42"/>
      <c r="D15" s="28">
        <v>3682</v>
      </c>
      <c r="E15" s="25"/>
      <c r="F15" s="61">
        <f>-(F22+F24+F27)</f>
        <v>125000</v>
      </c>
      <c r="G15" s="33">
        <f>-(G22+G24+G27)</f>
        <v>350000</v>
      </c>
      <c r="H15" s="33">
        <f>-(H22+H24+H27)</f>
        <v>125000</v>
      </c>
      <c r="I15" s="80">
        <f>-(I22+I24+I27)</f>
        <v>0</v>
      </c>
    </row>
    <row r="16" spans="2:9" ht="15.75" customHeight="1">
      <c r="B16" s="78" t="s">
        <v>39</v>
      </c>
      <c r="C16" s="42"/>
      <c r="D16" s="81" t="s">
        <v>44</v>
      </c>
      <c r="E16" s="60"/>
      <c r="F16" s="61">
        <f>-(F25+F28+F30)</f>
        <v>0</v>
      </c>
      <c r="G16" s="33">
        <f>-(G25+G28+G30)</f>
        <v>1500000</v>
      </c>
      <c r="H16" s="33">
        <f>-(H25+H28+H30)</f>
        <v>725000</v>
      </c>
      <c r="I16" s="80">
        <f>-(I25+I28+I30)</f>
        <v>0</v>
      </c>
    </row>
    <row r="17" spans="2:9" ht="18" customHeight="1" thickBot="1">
      <c r="B17" s="34"/>
      <c r="C17" s="51" t="s">
        <v>4</v>
      </c>
      <c r="D17" s="36"/>
      <c r="E17" s="36"/>
      <c r="F17" s="37">
        <f>SUM(F12:F16)</f>
        <v>750000</v>
      </c>
      <c r="G17" s="37">
        <f>SUM(G12:G16)</f>
        <v>3525000</v>
      </c>
      <c r="H17" s="37">
        <f>SUM(H12:H16)</f>
        <v>2300000</v>
      </c>
      <c r="I17" s="38">
        <f>SUM(I12:I16)</f>
        <v>250000</v>
      </c>
    </row>
    <row r="18" spans="2:9" ht="18" customHeight="1">
      <c r="B18" s="18"/>
      <c r="C18" s="18"/>
      <c r="D18" s="18"/>
      <c r="E18" s="18"/>
      <c r="F18" s="39"/>
      <c r="G18" s="39"/>
      <c r="H18" s="39"/>
      <c r="I18" s="39"/>
    </row>
    <row r="19" spans="2:9" ht="18" customHeight="1" thickBot="1">
      <c r="B19" s="40" t="s">
        <v>19</v>
      </c>
      <c r="C19" s="13"/>
      <c r="D19" s="13"/>
      <c r="E19" s="18"/>
      <c r="F19" s="18"/>
      <c r="G19" s="18"/>
      <c r="H19" s="18"/>
      <c r="I19" s="18"/>
    </row>
    <row r="20" spans="2:9" ht="18" customHeight="1">
      <c r="B20" s="20" t="s">
        <v>1</v>
      </c>
      <c r="C20" s="21"/>
      <c r="D20" s="22" t="s">
        <v>2</v>
      </c>
      <c r="E20" s="22" t="s">
        <v>5</v>
      </c>
      <c r="F20" s="22">
        <v>2007</v>
      </c>
      <c r="G20" s="22">
        <v>2008</v>
      </c>
      <c r="H20" s="22">
        <v>2009</v>
      </c>
      <c r="I20" s="23">
        <v>2010</v>
      </c>
    </row>
    <row r="21" spans="1:9" ht="24.75" customHeight="1">
      <c r="A21">
        <v>1</v>
      </c>
      <c r="B21" s="82" t="s">
        <v>16</v>
      </c>
      <c r="C21" s="83"/>
      <c r="D21" s="79" t="s">
        <v>42</v>
      </c>
      <c r="E21" s="58"/>
      <c r="F21" s="66">
        <v>-150000</v>
      </c>
      <c r="G21" s="66"/>
      <c r="H21" s="67"/>
      <c r="I21" s="68"/>
    </row>
    <row r="22" spans="1:9" ht="33.75" customHeight="1">
      <c r="A22">
        <v>2</v>
      </c>
      <c r="B22" s="82" t="s">
        <v>17</v>
      </c>
      <c r="C22" s="83"/>
      <c r="D22" s="28">
        <v>3682</v>
      </c>
      <c r="E22" s="25"/>
      <c r="F22" s="67"/>
      <c r="G22" s="67">
        <v>-100000</v>
      </c>
      <c r="H22" s="67"/>
      <c r="I22" s="68"/>
    </row>
    <row r="23" spans="1:9" ht="40.5" customHeight="1">
      <c r="A23">
        <v>3</v>
      </c>
      <c r="B23" s="82" t="s">
        <v>33</v>
      </c>
      <c r="C23" s="83"/>
      <c r="D23" s="79" t="s">
        <v>42</v>
      </c>
      <c r="E23" s="41"/>
      <c r="F23" s="69">
        <v>-475000</v>
      </c>
      <c r="G23" s="67">
        <v>-475000</v>
      </c>
      <c r="H23" s="70"/>
      <c r="I23" s="68"/>
    </row>
    <row r="24" spans="1:9" ht="37.5" customHeight="1">
      <c r="A24">
        <v>4</v>
      </c>
      <c r="B24" s="82" t="s">
        <v>23</v>
      </c>
      <c r="C24" s="83"/>
      <c r="D24" s="28">
        <v>3682</v>
      </c>
      <c r="E24" s="32"/>
      <c r="F24" s="67">
        <v>-125000</v>
      </c>
      <c r="G24" s="67">
        <v>-125000</v>
      </c>
      <c r="H24" s="70"/>
      <c r="I24" s="68"/>
    </row>
    <row r="25" spans="1:9" ht="37.5" customHeight="1">
      <c r="A25">
        <v>5</v>
      </c>
      <c r="B25" s="82" t="s">
        <v>24</v>
      </c>
      <c r="C25" s="83"/>
      <c r="D25" s="81" t="s">
        <v>44</v>
      </c>
      <c r="E25" s="32"/>
      <c r="F25" s="67"/>
      <c r="G25" s="67">
        <v>-500000</v>
      </c>
      <c r="H25" s="70"/>
      <c r="I25" s="68"/>
    </row>
    <row r="26" spans="1:9" ht="40.5" customHeight="1">
      <c r="A26">
        <v>6</v>
      </c>
      <c r="B26" s="82" t="s">
        <v>25</v>
      </c>
      <c r="C26" s="83"/>
      <c r="D26" s="79" t="s">
        <v>42</v>
      </c>
      <c r="E26" s="41"/>
      <c r="F26" s="69"/>
      <c r="G26" s="67">
        <f>-(2400000/2)</f>
        <v>-1200000</v>
      </c>
      <c r="H26" s="67">
        <f>-(2400000/2)</f>
        <v>-1200000</v>
      </c>
      <c r="I26" s="68"/>
    </row>
    <row r="27" spans="1:9" ht="37.5" customHeight="1">
      <c r="A27">
        <v>7</v>
      </c>
      <c r="B27" s="82" t="s">
        <v>26</v>
      </c>
      <c r="C27" s="83"/>
      <c r="D27" s="28">
        <v>3682</v>
      </c>
      <c r="E27" s="32"/>
      <c r="F27" s="67"/>
      <c r="G27" s="67">
        <f>-(250000/2)</f>
        <v>-125000</v>
      </c>
      <c r="H27" s="67">
        <f>-(250000/2)</f>
        <v>-125000</v>
      </c>
      <c r="I27" s="68"/>
    </row>
    <row r="28" spans="1:9" ht="37.5" customHeight="1">
      <c r="A28">
        <v>8</v>
      </c>
      <c r="B28" s="82" t="s">
        <v>27</v>
      </c>
      <c r="C28" s="83"/>
      <c r="D28" s="81" t="s">
        <v>44</v>
      </c>
      <c r="E28" s="32"/>
      <c r="F28" s="67"/>
      <c r="G28" s="67">
        <v>-1000000</v>
      </c>
      <c r="H28" s="70"/>
      <c r="I28" s="68"/>
    </row>
    <row r="29" spans="1:9" ht="40.5" customHeight="1">
      <c r="A29">
        <v>9</v>
      </c>
      <c r="B29" s="82" t="s">
        <v>28</v>
      </c>
      <c r="C29" s="83"/>
      <c r="D29" s="79" t="s">
        <v>42</v>
      </c>
      <c r="E29" s="41"/>
      <c r="F29" s="69"/>
      <c r="G29" s="67"/>
      <c r="H29" s="67">
        <f>-(500000/2)</f>
        <v>-250000</v>
      </c>
      <c r="I29" s="68">
        <f>-(500000/2)</f>
        <v>-250000</v>
      </c>
    </row>
    <row r="30" spans="1:9" ht="37.5" customHeight="1">
      <c r="A30">
        <v>10</v>
      </c>
      <c r="B30" s="82" t="s">
        <v>29</v>
      </c>
      <c r="C30" s="83"/>
      <c r="D30" s="81" t="s">
        <v>44</v>
      </c>
      <c r="E30" s="32"/>
      <c r="F30" s="67"/>
      <c r="G30" s="67"/>
      <c r="H30" s="70">
        <v>-725000</v>
      </c>
      <c r="I30" s="68"/>
    </row>
    <row r="31" spans="2:10" ht="18" customHeight="1" thickBot="1">
      <c r="B31" s="34"/>
      <c r="C31" s="35" t="s">
        <v>6</v>
      </c>
      <c r="D31" s="36"/>
      <c r="E31" s="36"/>
      <c r="F31" s="37">
        <f>SUM(F21:F30)</f>
        <v>-750000</v>
      </c>
      <c r="G31" s="37">
        <f>SUM(G21:G30)</f>
        <v>-3525000</v>
      </c>
      <c r="H31" s="37">
        <f>SUM(H21:H30)</f>
        <v>-2300000</v>
      </c>
      <c r="I31" s="38">
        <f>SUM(I21:I30)</f>
        <v>-250000</v>
      </c>
      <c r="J31" s="43"/>
    </row>
    <row r="32" spans="3:9" ht="18" customHeight="1">
      <c r="C32" s="18"/>
      <c r="D32" s="18"/>
      <c r="E32" s="18"/>
      <c r="F32" s="39"/>
      <c r="G32" s="39"/>
      <c r="H32" s="39"/>
      <c r="I32" s="39"/>
    </row>
    <row r="33" spans="2:9" ht="18" customHeight="1" thickBot="1">
      <c r="B33" s="40" t="s">
        <v>7</v>
      </c>
      <c r="C33" s="13"/>
      <c r="D33" s="13"/>
      <c r="E33" s="13"/>
      <c r="F33" s="18"/>
      <c r="G33" s="18"/>
      <c r="H33" s="18"/>
      <c r="I33" s="18"/>
    </row>
    <row r="34" spans="2:11" ht="18" customHeight="1">
      <c r="B34" s="20"/>
      <c r="C34" s="21"/>
      <c r="D34" s="44"/>
      <c r="E34" s="45"/>
      <c r="F34" s="22">
        <v>2007</v>
      </c>
      <c r="G34" s="22">
        <v>2008</v>
      </c>
      <c r="H34" s="22">
        <v>2009</v>
      </c>
      <c r="I34" s="23">
        <v>2010</v>
      </c>
      <c r="J34" s="46"/>
      <c r="K34" s="46"/>
    </row>
    <row r="35" spans="2:11" ht="18" customHeight="1">
      <c r="B35" s="47" t="s">
        <v>8</v>
      </c>
      <c r="C35" s="24"/>
      <c r="D35" s="48"/>
      <c r="E35" s="49"/>
      <c r="F35" s="71"/>
      <c r="G35" s="71"/>
      <c r="H35" s="72"/>
      <c r="I35" s="73"/>
      <c r="J35" s="46"/>
      <c r="K35" s="46"/>
    </row>
    <row r="36" spans="2:11" ht="18" customHeight="1">
      <c r="B36" s="47" t="s">
        <v>30</v>
      </c>
      <c r="C36" s="24"/>
      <c r="D36" s="24"/>
      <c r="E36" s="42"/>
      <c r="F36" s="74">
        <f>F21+F23</f>
        <v>-625000</v>
      </c>
      <c r="G36" s="74">
        <f>G21+G23+G26+G29</f>
        <v>-1675000</v>
      </c>
      <c r="H36" s="74">
        <f>H21+H23+H26+H29</f>
        <v>-1450000</v>
      </c>
      <c r="I36" s="76">
        <f>I21+I23+I26+I29</f>
        <v>-250000</v>
      </c>
      <c r="J36" s="50"/>
      <c r="K36" s="50"/>
    </row>
    <row r="37" spans="2:11" ht="18" customHeight="1">
      <c r="B37" s="47" t="s">
        <v>31</v>
      </c>
      <c r="C37" s="24"/>
      <c r="D37" s="24"/>
      <c r="E37" s="42"/>
      <c r="F37" s="67">
        <f>F22+F24+F25</f>
        <v>-125000</v>
      </c>
      <c r="G37" s="67">
        <f>G22+G24+G25+G27+G28+G30</f>
        <v>-1850000</v>
      </c>
      <c r="H37" s="67">
        <f>H22+H24+H25+H27+H28+H30</f>
        <v>-850000</v>
      </c>
      <c r="I37" s="68"/>
      <c r="J37" s="50"/>
      <c r="K37" s="50"/>
    </row>
    <row r="38" spans="2:11" ht="18" customHeight="1" thickBot="1">
      <c r="B38" s="34" t="s">
        <v>6</v>
      </c>
      <c r="C38" s="35"/>
      <c r="D38" s="35"/>
      <c r="E38" s="51"/>
      <c r="F38" s="75">
        <f>SUM(F36:F37)</f>
        <v>-750000</v>
      </c>
      <c r="G38" s="37">
        <f>SUM(G36:G37)</f>
        <v>-3525000</v>
      </c>
      <c r="H38" s="37">
        <f>SUM(H36:H37)</f>
        <v>-2300000</v>
      </c>
      <c r="I38" s="38">
        <f>SUM(I36:I37)</f>
        <v>-250000</v>
      </c>
      <c r="J38" s="52"/>
      <c r="K38" s="52"/>
    </row>
    <row r="39" spans="2:11" ht="18" customHeight="1">
      <c r="B39" s="18" t="s">
        <v>9</v>
      </c>
      <c r="C39" s="18"/>
      <c r="D39" s="18"/>
      <c r="E39" s="18"/>
      <c r="F39" s="39"/>
      <c r="G39" s="39"/>
      <c r="H39" s="39"/>
      <c r="I39" s="39"/>
      <c r="J39" s="52"/>
      <c r="K39" s="52"/>
    </row>
    <row r="40" spans="2:11" s="53" customFormat="1" ht="150.75" customHeight="1">
      <c r="B40" s="85" t="s">
        <v>43</v>
      </c>
      <c r="C40" s="85"/>
      <c r="D40" s="85"/>
      <c r="E40" s="85"/>
      <c r="F40" s="85"/>
      <c r="G40" s="39"/>
      <c r="H40" s="39"/>
      <c r="I40" s="39"/>
      <c r="J40" s="54"/>
      <c r="K40" s="54"/>
    </row>
    <row r="41" spans="2:11" s="53" customFormat="1" ht="39.75" customHeight="1">
      <c r="B41" s="85" t="s">
        <v>36</v>
      </c>
      <c r="C41" s="85"/>
      <c r="D41" s="85"/>
      <c r="E41" s="85"/>
      <c r="F41" s="85"/>
      <c r="G41" s="39"/>
      <c r="H41" s="39"/>
      <c r="I41" s="39"/>
      <c r="J41" s="54"/>
      <c r="K41" s="54"/>
    </row>
    <row r="42" spans="2:11" s="53" customFormat="1" ht="15" customHeight="1">
      <c r="B42" s="85" t="s">
        <v>37</v>
      </c>
      <c r="C42" s="85"/>
      <c r="D42" s="85"/>
      <c r="E42" s="85"/>
      <c r="F42" s="85"/>
      <c r="G42" s="39"/>
      <c r="H42" s="39"/>
      <c r="I42" s="39"/>
      <c r="J42" s="54"/>
      <c r="K42" s="54"/>
    </row>
    <row r="43" spans="2:11" ht="10.5" customHeight="1">
      <c r="B43" s="84" t="s">
        <v>34</v>
      </c>
      <c r="C43" s="84"/>
      <c r="D43" s="84"/>
      <c r="E43" s="84"/>
      <c r="F43" s="84"/>
      <c r="G43" s="39"/>
      <c r="H43" s="39"/>
      <c r="I43" s="39"/>
      <c r="J43" s="52"/>
      <c r="K43" s="52"/>
    </row>
    <row r="44" spans="2:11" ht="32.25" customHeight="1">
      <c r="B44" s="84"/>
      <c r="C44" s="84"/>
      <c r="D44" s="84"/>
      <c r="E44" s="84"/>
      <c r="F44" s="84"/>
      <c r="G44" s="39"/>
      <c r="H44" s="39"/>
      <c r="I44" s="39"/>
      <c r="J44" s="52"/>
      <c r="K44" s="52"/>
    </row>
    <row r="45" spans="2:11" ht="32.25" customHeight="1">
      <c r="B45" s="84" t="s">
        <v>35</v>
      </c>
      <c r="C45" s="84"/>
      <c r="D45" s="84"/>
      <c r="E45" s="84"/>
      <c r="F45" s="84"/>
      <c r="G45" s="39"/>
      <c r="H45" s="39"/>
      <c r="I45" s="39"/>
      <c r="J45" s="52"/>
      <c r="K45" s="52"/>
    </row>
    <row r="46" spans="2:11" ht="48" customHeight="1">
      <c r="B46" s="84" t="s">
        <v>45</v>
      </c>
      <c r="C46" s="84"/>
      <c r="D46" s="84"/>
      <c r="E46" s="84"/>
      <c r="F46" s="84"/>
      <c r="G46" s="39"/>
      <c r="H46" s="39"/>
      <c r="I46" s="39"/>
      <c r="J46" s="52"/>
      <c r="K46" s="52"/>
    </row>
    <row r="47" spans="2:9" ht="26.25" customHeight="1">
      <c r="B47" s="88" t="s">
        <v>10</v>
      </c>
      <c r="C47" s="88"/>
      <c r="D47" s="88"/>
      <c r="E47" s="88"/>
      <c r="F47" s="88"/>
      <c r="G47" s="88"/>
      <c r="H47" s="88"/>
      <c r="I47" s="18"/>
    </row>
    <row r="48" spans="2:9" ht="13.5">
      <c r="B48" s="55"/>
      <c r="C48" s="18"/>
      <c r="D48" s="18"/>
      <c r="E48" s="18"/>
      <c r="F48" s="39"/>
      <c r="G48" s="39"/>
      <c r="H48" s="39"/>
      <c r="I48" s="39"/>
    </row>
    <row r="49" ht="12.75">
      <c r="B49" s="56"/>
    </row>
    <row r="50" ht="12.75">
      <c r="B50" s="57"/>
    </row>
  </sheetData>
  <mergeCells count="20">
    <mergeCell ref="B4:H4"/>
    <mergeCell ref="B9:H9"/>
    <mergeCell ref="B43:F43"/>
    <mergeCell ref="B47:H47"/>
    <mergeCell ref="B40:F40"/>
    <mergeCell ref="B21:C21"/>
    <mergeCell ref="B41:F41"/>
    <mergeCell ref="B22:C22"/>
    <mergeCell ref="B45:F45"/>
    <mergeCell ref="B23:C23"/>
    <mergeCell ref="B24:C24"/>
    <mergeCell ref="B25:C25"/>
    <mergeCell ref="B26:C26"/>
    <mergeCell ref="B27:C27"/>
    <mergeCell ref="B28:C28"/>
    <mergeCell ref="B29:C29"/>
    <mergeCell ref="B46:F46"/>
    <mergeCell ref="B30:C30"/>
    <mergeCell ref="B42:F42"/>
    <mergeCell ref="B44:F44"/>
  </mergeCells>
  <printOptions horizontalCentered="1"/>
  <pageMargins left="0.25" right="0.25" top="0.28" bottom="0.28" header="0.17" footer="0.16"/>
  <pageSetup horizontalDpi="600" verticalDpi="600" orientation="portrait" scale="70" r:id="rId1"/>
  <rowBreaks count="1" manualBreakCount="1">
    <brk id="3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Pedroza, Melani</cp:lastModifiedBy>
  <cp:lastPrinted>2006-10-31T17:47:11Z</cp:lastPrinted>
  <dcterms:created xsi:type="dcterms:W3CDTF">2004-02-18T21:22:59Z</dcterms:created>
  <dcterms:modified xsi:type="dcterms:W3CDTF">2006-11-06T17:26:22Z</dcterms:modified>
  <cp:category/>
  <cp:version/>
  <cp:contentType/>
  <cp:contentStatus/>
</cp:coreProperties>
</file>