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35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To partially cover overbudget in 3A1807 and 3B1807.  See 0A1785 and 0A1808</t>
        </r>
      </text>
    </comment>
  </commentList>
</comments>
</file>

<file path=xl/sharedStrings.xml><?xml version="1.0" encoding="utf-8"?>
<sst xmlns="http://schemas.openxmlformats.org/spreadsheetml/2006/main" count="223" uniqueCount="192">
  <si>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</si>
  <si>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</si>
  <si>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</si>
  <si>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</si>
  <si>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</si>
  <si>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</si>
  <si>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</si>
  <si>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</si>
  <si>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</si>
  <si>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</si>
  <si>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</si>
  <si>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Adopted Ordinance 15083, Section 117: Surface Water Capital Improvement Program</t>
  </si>
  <si>
    <t xml:space="preserve">                    Total Fund 3292</t>
  </si>
  <si>
    <t>SWM CIP NON-BOND SUBFUND</t>
  </si>
  <si>
    <t>0A0109</t>
  </si>
  <si>
    <t>KCD GREEN MASTER01</t>
  </si>
  <si>
    <t>2K1026</t>
  </si>
  <si>
    <t>FISH HABITAT/PSSG IS</t>
  </si>
  <si>
    <t>0A1137</t>
  </si>
  <si>
    <t>CEDAR R LEGACY WLR</t>
  </si>
  <si>
    <t>2L1506</t>
  </si>
  <si>
    <t>MATCH FOR SRF GRANTS</t>
  </si>
  <si>
    <t>OS KC NON BND FND SUBFUND</t>
  </si>
  <si>
    <t>0Z1790</t>
  </si>
  <si>
    <t>DORRE DON</t>
  </si>
  <si>
    <t>352215</t>
  </si>
  <si>
    <t>GREEN-CEDAR RVR NON-</t>
  </si>
  <si>
    <t>352218</t>
  </si>
  <si>
    <t>INTERURBAN NORTH-NON</t>
  </si>
  <si>
    <t>352229</t>
  </si>
  <si>
    <t>REDMOND WTR-TOLT-NON</t>
  </si>
  <si>
    <t>352318</t>
  </si>
  <si>
    <t>WR1A8 CEDAR-SAMMAMIS</t>
  </si>
  <si>
    <t>352350</t>
  </si>
  <si>
    <t>DIST 2 PARK ACQ MATC</t>
  </si>
  <si>
    <t>352351</t>
  </si>
  <si>
    <t>BLVD PARK PARK ACQ M</t>
  </si>
  <si>
    <t>NL0201</t>
  </si>
  <si>
    <t>NATURAL LANDS ASSETS</t>
  </si>
  <si>
    <t xml:space="preserve">                                Total 3522</t>
  </si>
  <si>
    <t xml:space="preserve">              GRAND TOTAL</t>
  </si>
  <si>
    <t>SURF &amp; STRM WTR MGMT CNST</t>
  </si>
  <si>
    <t>047101</t>
  </si>
  <si>
    <t>SNOQ 205 FLOOD HAZARD</t>
  </si>
  <si>
    <t>047109</t>
  </si>
  <si>
    <t>F318 CENTRAL COSTS</t>
  </si>
  <si>
    <t>047114</t>
  </si>
  <si>
    <t>CEDAR SLIDE BUYOUTS</t>
  </si>
  <si>
    <t>NON BOND OPPORTUNITY</t>
  </si>
  <si>
    <t>GREEN RIVER ADDITION</t>
  </si>
  <si>
    <t>FINANCE DEPT FUND CH</t>
  </si>
  <si>
    <t>MIDDLE GREEN RIVER B</t>
  </si>
  <si>
    <t>HYLEBOS CREEK ACQUIS</t>
  </si>
  <si>
    <t>SUGARLOAF MOUNTAIN A</t>
  </si>
  <si>
    <t>MIDDLE GREEN RIVER</t>
  </si>
  <si>
    <t>00A975</t>
  </si>
  <si>
    <t>0A1005</t>
  </si>
  <si>
    <t>0A1061</t>
  </si>
  <si>
    <t>0A1175</t>
  </si>
  <si>
    <t>0A1205</t>
  </si>
  <si>
    <t>0A1445</t>
  </si>
  <si>
    <t>0A1476</t>
  </si>
  <si>
    <t>0A1505</t>
  </si>
  <si>
    <t>2B1626</t>
  </si>
  <si>
    <t>2B1646</t>
  </si>
  <si>
    <t>0A1647</t>
  </si>
  <si>
    <t>1B1647</t>
  </si>
  <si>
    <t>0A1685</t>
  </si>
  <si>
    <t>0A1785</t>
  </si>
  <si>
    <t>0A1786</t>
  </si>
  <si>
    <t>0A1787</t>
  </si>
  <si>
    <t>0A1789</t>
  </si>
  <si>
    <t>3H1789</t>
  </si>
  <si>
    <t>7S1789</t>
  </si>
  <si>
    <t>0A1790</t>
  </si>
  <si>
    <t>0A1796</t>
  </si>
  <si>
    <t>0A1797</t>
  </si>
  <si>
    <t>0A1801</t>
  </si>
  <si>
    <t>0B1796</t>
  </si>
  <si>
    <t>0A1800</t>
  </si>
  <si>
    <t>0A1802</t>
  </si>
  <si>
    <t>0A1803</t>
  </si>
  <si>
    <t>3A1807</t>
  </si>
  <si>
    <t>3B1807</t>
  </si>
  <si>
    <t>0A1808</t>
  </si>
  <si>
    <t>0A1810</t>
  </si>
  <si>
    <t>0A1820</t>
  </si>
  <si>
    <t>0A1825</t>
  </si>
  <si>
    <t>0A1827</t>
  </si>
  <si>
    <t>0B1137</t>
  </si>
  <si>
    <t>0B1205</t>
  </si>
  <si>
    <t>0B1405</t>
  </si>
  <si>
    <t>2B1406</t>
  </si>
  <si>
    <t>0B1446</t>
  </si>
  <si>
    <t>0B1625</t>
  </si>
  <si>
    <t>0B1785</t>
  </si>
  <si>
    <t>0B1795</t>
  </si>
  <si>
    <t>0C1787</t>
  </si>
  <si>
    <t>0C1790</t>
  </si>
  <si>
    <t>0D1145</t>
  </si>
  <si>
    <t>0D1645</t>
  </si>
  <si>
    <t>0D1787</t>
  </si>
  <si>
    <t>0E1155</t>
  </si>
  <si>
    <t>0E1787</t>
  </si>
  <si>
    <t>0E1795</t>
  </si>
  <si>
    <t>0G1795</t>
  </si>
  <si>
    <t>0M1787</t>
  </si>
  <si>
    <t>0Q1787</t>
  </si>
  <si>
    <t>0Q1788</t>
  </si>
  <si>
    <t>0T1787</t>
  </si>
  <si>
    <t>0W1787</t>
  </si>
  <si>
    <t>2A1246</t>
  </si>
  <si>
    <t>2B1246</t>
  </si>
  <si>
    <t>2C1246</t>
  </si>
  <si>
    <t>86312F</t>
  </si>
  <si>
    <t>86313F</t>
  </si>
  <si>
    <t>86314F</t>
  </si>
  <si>
    <t>86316F</t>
  </si>
  <si>
    <t>86317F</t>
  </si>
  <si>
    <t>86318F</t>
  </si>
  <si>
    <t>86319F</t>
  </si>
  <si>
    <t>D12802</t>
  </si>
  <si>
    <t>0B1505</t>
  </si>
  <si>
    <t>SAMM R ESA HABIT RES</t>
  </si>
  <si>
    <t>LAUGHING JACOB/RAINB</t>
  </si>
  <si>
    <t>PATTERSON CRK TRIB 3</t>
  </si>
  <si>
    <t>SWAMP CK DRAIN IMP</t>
  </si>
  <si>
    <t>MAY VLY FLOOD REDUCT</t>
  </si>
  <si>
    <t>ATWOOD BANK STABILIZ</t>
  </si>
  <si>
    <t>TORRENCE PROPERTY</t>
  </si>
  <si>
    <t>TACOMA PIPE 5 MITIGA</t>
  </si>
  <si>
    <t>WHITE CENTER @ 15TH</t>
  </si>
  <si>
    <t>LAKE HICKS DISCHARGE</t>
  </si>
  <si>
    <t>GREEN/DUWAMISH R RES</t>
  </si>
  <si>
    <t>LONES LEVEE PLACE</t>
  </si>
  <si>
    <t>S 360TH ST REGIONAL</t>
  </si>
  <si>
    <t>NDAP-SWM</t>
  </si>
  <si>
    <t>DHI-SWM</t>
  </si>
  <si>
    <t>FUND 329 CONTINGENCY</t>
  </si>
  <si>
    <t>LDSU NDAP QFIX</t>
  </si>
  <si>
    <t>LDSU NDAP QFIX 98</t>
  </si>
  <si>
    <t>NDAPQFIX</t>
  </si>
  <si>
    <t>NATIVE PLANT/LWD HOL</t>
  </si>
  <si>
    <t>RURAL NDAP</t>
  </si>
  <si>
    <t>RURAL CIP RECON</t>
  </si>
  <si>
    <t>ADAP RURAL</t>
  </si>
  <si>
    <t>RURAL ADAP</t>
  </si>
  <si>
    <t>ESA GRANT MATCH CONT</t>
  </si>
  <si>
    <t>CIP RECONNAISSANCE-S</t>
  </si>
  <si>
    <t>RDP EMERG/RAPID RESP</t>
  </si>
  <si>
    <t>POP NDA</t>
  </si>
  <si>
    <t>EMSKY NDA 01-0264</t>
  </si>
  <si>
    <t>DRNGE SVCS RDP RETRO</t>
  </si>
  <si>
    <t>G/D ERP NEWAUKUM RDP</t>
  </si>
  <si>
    <t>URBAN FACILITY RETRO</t>
  </si>
  <si>
    <t>MONITORING &amp; MAINT M</t>
  </si>
  <si>
    <t>URBAN EMERGENCY/OPPO</t>
  </si>
  <si>
    <t>T/T OS CEDAR RIVER L</t>
  </si>
  <si>
    <t>MAY CR STREAM RESTOR</t>
  </si>
  <si>
    <t>WESTHILL DRAIN PROJ</t>
  </si>
  <si>
    <t>WH BEACON HIL CM CLN</t>
  </si>
  <si>
    <t>DENNY CREEK WTRSHD M</t>
  </si>
  <si>
    <t>LAKEWOOD PK IMPRVMNT</t>
  </si>
  <si>
    <t>URBAN EMRGENCY/OPPRT</t>
  </si>
  <si>
    <t>WILDERNESS RIM 2 IMP</t>
  </si>
  <si>
    <t>OPPORTUNITY PROJECTS</t>
  </si>
  <si>
    <t>WETLAND 14 RESTORE L</t>
  </si>
  <si>
    <t>N FORK HAMM CR BYPAS</t>
  </si>
  <si>
    <t>CIP MTR 7 REG COMPLI</t>
  </si>
  <si>
    <t>WTLND 79 HABITAT RES</t>
  </si>
  <si>
    <t>LOCAL/URBAN IMPACT C</t>
  </si>
  <si>
    <t>SHINGLEMILL PHASE II</t>
  </si>
  <si>
    <t>SHAMROCK PARK</t>
  </si>
  <si>
    <t>ESA CONTINGENCY PROJ</t>
  </si>
  <si>
    <t>F3292 CENTRAL COSTS</t>
  </si>
  <si>
    <t>OIRM FINANCE/TECH PR</t>
  </si>
  <si>
    <t>TRANSFER TO FUND 318</t>
  </si>
  <si>
    <t>WESTHILL SKYWAY PARK</t>
  </si>
  <si>
    <t>WH RENTON AVE CHAN</t>
  </si>
  <si>
    <t>SKYWAY PARK DRAIN IM</t>
  </si>
  <si>
    <t>MADSEN NW TRIB &amp; REM</t>
  </si>
  <si>
    <t>WTD MADSEN CR R/D PO</t>
  </si>
  <si>
    <t>WTD MADSEN CR WETLND</t>
  </si>
  <si>
    <t>WTD MADSEN CR LWD/BO</t>
  </si>
  <si>
    <t>MADSEN CR CONVEYANCE</t>
  </si>
  <si>
    <t>SWD CEDAR HILLS PHAS</t>
  </si>
  <si>
    <t>WTD METRO MNTN LANDS</t>
  </si>
  <si>
    <t>SWM CIP NONBOND DEFA</t>
  </si>
  <si>
    <t>O'GRADY PARK HABITAT</t>
  </si>
  <si>
    <t>0A1767</t>
  </si>
  <si>
    <t>DES MOINES CK BASIN</t>
  </si>
  <si>
    <t>Attachment D - REVISED 09-21-05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</si>
</sst>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#,##0;[Red]\(#,##0\)"/>
  </numFmts>
  <fonts count="1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wrapText="1"/>
    </xf>
    <xf numFmtId="165" fontId="5" fillId="0" borderId="1" xfId="22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wrapText="1"/>
      <protection/>
    </xf>
    <xf numFmtId="164" fontId="2" fillId="0" borderId="1" xfId="15" applyNumberFormat="1" applyFont="1" applyFill="1" applyBorder="1" applyAlignment="1">
      <alignment/>
    </xf>
    <xf numFmtId="0" fontId="5" fillId="0" borderId="3" xfId="22" applyFont="1" applyFill="1" applyBorder="1" applyAlignment="1">
      <alignment wrapText="1"/>
      <protection/>
    </xf>
    <xf numFmtId="165" fontId="5" fillId="0" borderId="2" xfId="22" applyNumberFormat="1" applyFont="1" applyFill="1" applyBorder="1" applyAlignment="1">
      <alignment horizontal="right" wrapText="1"/>
      <protection/>
    </xf>
    <xf numFmtId="0" fontId="5" fillId="0" borderId="4" xfId="22" applyFont="1" applyFill="1" applyBorder="1" applyAlignment="1">
      <alignment wrapText="1"/>
      <protection/>
    </xf>
    <xf numFmtId="165" fontId="5" fillId="0" borderId="5" xfId="22" applyNumberFormat="1" applyFont="1" applyFill="1" applyBorder="1" applyAlignment="1">
      <alignment horizontal="right" wrapText="1"/>
      <protection/>
    </xf>
    <xf numFmtId="164" fontId="2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6" fillId="0" borderId="6" xfId="22" applyFont="1" applyFill="1" applyBorder="1" applyAlignment="1">
      <alignment wrapText="1"/>
      <protection/>
    </xf>
    <xf numFmtId="164" fontId="2" fillId="0" borderId="2" xfId="15" applyNumberFormat="1" applyFont="1" applyFill="1" applyBorder="1" applyAlignment="1">
      <alignment/>
    </xf>
    <xf numFmtId="165" fontId="5" fillId="0" borderId="7" xfId="22" applyNumberFormat="1" applyFont="1" applyFill="1" applyBorder="1" applyAlignment="1">
      <alignment horizontal="right" wrapText="1"/>
      <protection/>
    </xf>
    <xf numFmtId="0" fontId="6" fillId="0" borderId="8" xfId="22" applyFont="1" applyFill="1" applyBorder="1" applyAlignment="1">
      <alignment wrapText="1"/>
      <protection/>
    </xf>
    <xf numFmtId="164" fontId="2" fillId="0" borderId="5" xfId="15" applyNumberFormat="1" applyFont="1" applyFill="1" applyBorder="1" applyAlignment="1">
      <alignment/>
    </xf>
    <xf numFmtId="165" fontId="5" fillId="0" borderId="9" xfId="22" applyNumberFormat="1" applyFont="1" applyFill="1" applyBorder="1" applyAlignment="1">
      <alignment horizontal="right" wrapText="1"/>
      <protection/>
    </xf>
    <xf numFmtId="0" fontId="5" fillId="0" borderId="10" xfId="22" applyFont="1" applyFill="1" applyBorder="1" applyAlignment="1">
      <alignment wrapText="1"/>
      <protection/>
    </xf>
    <xf numFmtId="165" fontId="5" fillId="0" borderId="11" xfId="22" applyNumberFormat="1" applyFont="1" applyFill="1" applyBorder="1" applyAlignment="1">
      <alignment horizontal="right" wrapText="1"/>
      <protection/>
    </xf>
    <xf numFmtId="0" fontId="5" fillId="0" borderId="0" xfId="22" applyFont="1" applyFill="1" applyBorder="1" applyAlignment="1" quotePrefix="1">
      <alignment wrapText="1"/>
      <protection/>
    </xf>
    <xf numFmtId="0" fontId="6" fillId="0" borderId="0" xfId="22" applyFont="1" applyFill="1" applyBorder="1" applyAlignment="1">
      <alignment wrapText="1"/>
      <protection/>
    </xf>
    <xf numFmtId="0" fontId="0" fillId="0" borderId="0" xfId="0" applyFont="1" applyAlignment="1">
      <alignment/>
    </xf>
    <xf numFmtId="164" fontId="0" fillId="0" borderId="12" xfId="15" applyNumberForma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164" fontId="11" fillId="0" borderId="14" xfId="15" applyNumberFormat="1" applyFont="1" applyBorder="1" applyAlignment="1">
      <alignment/>
    </xf>
    <xf numFmtId="164" fontId="11" fillId="0" borderId="17" xfId="15" applyNumberFormat="1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6" xfId="22" applyFont="1" applyFill="1" applyBorder="1" applyAlignment="1">
      <alignment wrapText="1"/>
      <protection/>
    </xf>
    <xf numFmtId="164" fontId="11" fillId="0" borderId="7" xfId="15" applyNumberFormat="1" applyFont="1" applyFill="1" applyBorder="1" applyAlignment="1">
      <alignment/>
    </xf>
    <xf numFmtId="0" fontId="6" fillId="0" borderId="8" xfId="22" applyFont="1" applyFill="1" applyBorder="1" applyAlignment="1">
      <alignment wrapText="1"/>
      <protection/>
    </xf>
    <xf numFmtId="164" fontId="2" fillId="0" borderId="9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165" fontId="6" fillId="0" borderId="1" xfId="22" applyNumberFormat="1" applyFont="1" applyFill="1" applyBorder="1" applyAlignment="1">
      <alignment horizontal="right" wrapText="1"/>
      <protection/>
    </xf>
    <xf numFmtId="164" fontId="11" fillId="0" borderId="5" xfId="15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5" fillId="0" borderId="0" xfId="21" applyFont="1" applyFill="1" applyBorder="1" applyAlignment="1">
      <alignment wrapText="1"/>
      <protection/>
    </xf>
    <xf numFmtId="166" fontId="6" fillId="0" borderId="0" xfId="21" applyNumberFormat="1" applyFont="1" applyFill="1" applyBorder="1" applyAlignment="1">
      <alignment wrapText="1"/>
      <protection/>
    </xf>
    <xf numFmtId="0" fontId="5" fillId="0" borderId="0" xfId="21" applyFont="1" applyFill="1" applyBorder="1" applyAlignment="1">
      <alignment horizontal="left" wrapText="1"/>
      <protection/>
    </xf>
    <xf numFmtId="166" fontId="6" fillId="0" borderId="0" xfId="21" applyNumberFormat="1" applyFont="1" applyFill="1" applyBorder="1" applyAlignment="1">
      <alignment horizontal="left" wrapText="1"/>
      <protection/>
    </xf>
    <xf numFmtId="166" fontId="0" fillId="0" borderId="0" xfId="21" applyNumberFormat="1" applyFont="1" applyFill="1" applyBorder="1" applyAlignment="1">
      <alignment wrapText="1"/>
      <protection/>
    </xf>
    <xf numFmtId="166" fontId="6" fillId="0" borderId="1" xfId="21" applyNumberFormat="1" applyFont="1" applyFill="1" applyBorder="1" applyAlignment="1">
      <alignment horizontal="right" wrapText="1"/>
      <protection/>
    </xf>
    <xf numFmtId="164" fontId="12" fillId="0" borderId="1" xfId="15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Border="1" applyAlignment="1">
      <alignment/>
    </xf>
    <xf numFmtId="166" fontId="6" fillId="0" borderId="5" xfId="21" applyNumberFormat="1" applyFont="1" applyFill="1" applyBorder="1" applyAlignment="1">
      <alignment horizontal="right" wrapText="1"/>
      <protection/>
    </xf>
    <xf numFmtId="166" fontId="6" fillId="0" borderId="8" xfId="21" applyNumberFormat="1" applyFont="1" applyFill="1" applyBorder="1" applyAlignment="1">
      <alignment wrapText="1"/>
      <protection/>
    </xf>
    <xf numFmtId="0" fontId="5" fillId="0" borderId="18" xfId="21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21" applyFont="1" applyFill="1" applyBorder="1" applyAlignment="1">
      <alignment wrapText="1"/>
      <protection/>
    </xf>
    <xf numFmtId="166" fontId="6" fillId="0" borderId="6" xfId="21" applyNumberFormat="1" applyFont="1" applyFill="1" applyBorder="1" applyAlignment="1">
      <alignment wrapText="1"/>
      <protection/>
    </xf>
    <xf numFmtId="166" fontId="6" fillId="0" borderId="2" xfId="21" applyNumberFormat="1" applyFont="1" applyFill="1" applyBorder="1" applyAlignment="1">
      <alignment horizontal="right" wrapText="1"/>
      <protection/>
    </xf>
    <xf numFmtId="164" fontId="0" fillId="0" borderId="6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164" fontId="12" fillId="0" borderId="20" xfId="15" applyNumberFormat="1" applyFont="1" applyBorder="1" applyAlignment="1">
      <alignment/>
    </xf>
    <xf numFmtId="0" fontId="5" fillId="0" borderId="4" xfId="21" applyFont="1" applyFill="1" applyBorder="1" applyAlignment="1">
      <alignment wrapText="1"/>
      <protection/>
    </xf>
    <xf numFmtId="164" fontId="0" fillId="0" borderId="8" xfId="15" applyNumberFormat="1" applyFont="1" applyBorder="1" applyAlignment="1">
      <alignment/>
    </xf>
    <xf numFmtId="164" fontId="0" fillId="0" borderId="21" xfId="15" applyNumberFormat="1" applyFont="1" applyBorder="1" applyAlignment="1">
      <alignment/>
    </xf>
    <xf numFmtId="164" fontId="12" fillId="0" borderId="22" xfId="15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3292" xfId="21"/>
    <cellStyle name="Normal_Qry01_02_03Ex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workbookViewId="0" topLeftCell="A1">
      <selection activeCell="A1" sqref="A1"/>
    </sheetView>
  </sheetViews>
  <sheetFormatPr defaultColWidth="9.140625" defaultRowHeight="12.75"/>
  <cols>
    <col min="3" max="3" width="34.8515625" style="0" customWidth="1"/>
    <col min="4" max="4" width="11.00390625" style="0" customWidth="1"/>
    <col min="10" max="10" width="10.8515625" style="0" bestFit="1" customWidth="1"/>
  </cols>
  <sheetData>
    <row r="1" spans="1:10" ht="12.75">
      <c r="A1" s="1" t="s">
        <v>191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45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0">
        <v>3180</v>
      </c>
      <c r="B5" s="10" t="s">
        <v>0</v>
      </c>
      <c r="C5" s="9" t="s">
        <v>41</v>
      </c>
      <c r="D5" s="12"/>
      <c r="E5" s="12"/>
      <c r="F5" s="12"/>
      <c r="G5" s="12"/>
      <c r="H5" s="12"/>
      <c r="I5" s="12"/>
      <c r="J5" s="12"/>
    </row>
    <row r="6" spans="1:10" ht="12.75">
      <c r="A6" s="11"/>
      <c r="B6" s="35" t="s">
        <v>42</v>
      </c>
      <c r="C6" s="36" t="s">
        <v>43</v>
      </c>
      <c r="D6" s="55">
        <v>-48333</v>
      </c>
      <c r="E6" s="52"/>
      <c r="F6" s="53"/>
      <c r="G6" s="52"/>
      <c r="H6" s="53"/>
      <c r="I6" s="53"/>
      <c r="J6" s="54">
        <f>SUM(D6:I6)</f>
        <v>-48333</v>
      </c>
    </row>
    <row r="7" spans="1:10" ht="12.75">
      <c r="A7" s="11"/>
      <c r="B7" s="35" t="s">
        <v>44</v>
      </c>
      <c r="C7" s="36" t="s">
        <v>45</v>
      </c>
      <c r="D7" s="55">
        <v>-13926</v>
      </c>
      <c r="E7" s="52"/>
      <c r="F7" s="53"/>
      <c r="G7" s="52"/>
      <c r="H7" s="53"/>
      <c r="I7" s="53"/>
      <c r="J7" s="54">
        <f>SUM(D7:I7)</f>
        <v>-13926</v>
      </c>
    </row>
    <row r="8" spans="1:10" ht="13.5" thickBot="1">
      <c r="A8" s="11"/>
      <c r="B8" s="35" t="s">
        <v>46</v>
      </c>
      <c r="C8" s="36" t="s">
        <v>47</v>
      </c>
      <c r="D8" s="55">
        <v>2813</v>
      </c>
      <c r="E8" s="52"/>
      <c r="F8" s="53"/>
      <c r="G8" s="52"/>
      <c r="H8" s="53"/>
      <c r="I8" s="53"/>
      <c r="J8" s="53">
        <f>SUM(D8:I8)</f>
        <v>2813</v>
      </c>
    </row>
    <row r="9" spans="1:10" ht="13.5" thickBot="1">
      <c r="A9" s="11"/>
      <c r="B9" s="11"/>
      <c r="C9" s="39" t="s">
        <v>12</v>
      </c>
      <c r="D9" s="43">
        <f>SUM(D6:D8)</f>
        <v>-59446</v>
      </c>
      <c r="E9" s="41"/>
      <c r="F9" s="42"/>
      <c r="G9" s="40"/>
      <c r="H9" s="40"/>
      <c r="I9" s="40"/>
      <c r="J9" s="44">
        <f>SUM(J6:J8)</f>
        <v>-59446</v>
      </c>
    </row>
    <row r="10" spans="1:10" ht="15">
      <c r="A10" s="6"/>
      <c r="B10" s="7"/>
      <c r="C10" s="6"/>
      <c r="D10" s="8"/>
      <c r="E10" s="8"/>
      <c r="F10" s="8"/>
      <c r="G10" s="8"/>
      <c r="H10" s="8"/>
      <c r="I10" s="8"/>
      <c r="J10" s="8"/>
    </row>
    <row r="11" spans="1:10" s="3" customFormat="1" ht="12.75">
      <c r="A11" s="2">
        <v>3292</v>
      </c>
      <c r="B11" s="2" t="s">
        <v>0</v>
      </c>
      <c r="C11" s="66" t="s">
        <v>13</v>
      </c>
      <c r="D11" s="67"/>
      <c r="E11" s="67"/>
      <c r="F11" s="67"/>
      <c r="G11" s="67"/>
      <c r="H11" s="67"/>
      <c r="I11" s="67"/>
      <c r="J11" s="67"/>
    </row>
    <row r="12" spans="1:10" ht="12.75">
      <c r="A12" s="2"/>
      <c r="B12" s="58" t="s">
        <v>55</v>
      </c>
      <c r="C12" s="59" t="s">
        <v>123</v>
      </c>
      <c r="D12" s="63">
        <v>1136</v>
      </c>
      <c r="E12" s="52"/>
      <c r="F12" s="53"/>
      <c r="G12" s="52"/>
      <c r="H12" s="53"/>
      <c r="I12" s="53"/>
      <c r="J12" s="53">
        <f aca="true" t="shared" si="0" ref="J12:J73">SUM(D12:I12)</f>
        <v>1136</v>
      </c>
    </row>
    <row r="13" spans="1:10" ht="13.5" thickBot="1">
      <c r="A13" s="2"/>
      <c r="B13" s="58" t="s">
        <v>14</v>
      </c>
      <c r="C13" s="59" t="s">
        <v>15</v>
      </c>
      <c r="D13" s="63">
        <v>-366466</v>
      </c>
      <c r="E13" s="52"/>
      <c r="F13" s="53"/>
      <c r="G13" s="52"/>
      <c r="H13" s="53"/>
      <c r="I13" s="53"/>
      <c r="J13" s="54">
        <f t="shared" si="0"/>
        <v>-366466</v>
      </c>
    </row>
    <row r="14" spans="1:10" ht="12.75">
      <c r="A14" s="2"/>
      <c r="B14" s="74" t="s">
        <v>56</v>
      </c>
      <c r="C14" s="75" t="s">
        <v>124</v>
      </c>
      <c r="D14" s="76">
        <v>-85950</v>
      </c>
      <c r="E14" s="77"/>
      <c r="F14" s="78"/>
      <c r="G14" s="77"/>
      <c r="H14" s="78"/>
      <c r="I14" s="78"/>
      <c r="J14" s="79">
        <f t="shared" si="0"/>
        <v>-85950</v>
      </c>
    </row>
    <row r="15" spans="1:10" ht="13.5" thickBot="1">
      <c r="A15" s="2"/>
      <c r="B15" s="80" t="s">
        <v>56</v>
      </c>
      <c r="C15" s="70" t="s">
        <v>124</v>
      </c>
      <c r="D15" s="69">
        <v>85950</v>
      </c>
      <c r="E15" s="81"/>
      <c r="F15" s="82"/>
      <c r="G15" s="81"/>
      <c r="H15" s="82"/>
      <c r="I15" s="82"/>
      <c r="J15" s="83"/>
    </row>
    <row r="16" spans="1:10" ht="12.75">
      <c r="A16" s="2"/>
      <c r="B16" s="58" t="s">
        <v>57</v>
      </c>
      <c r="C16" s="59" t="s">
        <v>125</v>
      </c>
      <c r="D16" s="63">
        <v>36008</v>
      </c>
      <c r="E16" s="52"/>
      <c r="F16" s="53"/>
      <c r="G16" s="52"/>
      <c r="H16" s="53"/>
      <c r="I16" s="53"/>
      <c r="J16" s="53">
        <f t="shared" si="0"/>
        <v>36008</v>
      </c>
    </row>
    <row r="17" spans="1:10" ht="12.75">
      <c r="A17" s="2"/>
      <c r="B17" s="58" t="s">
        <v>58</v>
      </c>
      <c r="C17" s="59" t="s">
        <v>126</v>
      </c>
      <c r="D17" s="63">
        <v>1039</v>
      </c>
      <c r="E17" s="52"/>
      <c r="F17" s="53"/>
      <c r="G17" s="52"/>
      <c r="H17" s="53"/>
      <c r="I17" s="53"/>
      <c r="J17" s="53">
        <f t="shared" si="0"/>
        <v>1039</v>
      </c>
    </row>
    <row r="18" spans="1:10" ht="12.75">
      <c r="A18" s="2"/>
      <c r="B18" s="58" t="s">
        <v>59</v>
      </c>
      <c r="C18" s="59" t="s">
        <v>127</v>
      </c>
      <c r="D18" s="63">
        <v>-38707</v>
      </c>
      <c r="E18" s="52"/>
      <c r="F18" s="53"/>
      <c r="G18" s="52"/>
      <c r="H18" s="53"/>
      <c r="I18" s="53"/>
      <c r="J18" s="54">
        <f t="shared" si="0"/>
        <v>-38707</v>
      </c>
    </row>
    <row r="19" spans="1:10" ht="12.75">
      <c r="A19" s="2"/>
      <c r="B19" s="58" t="s">
        <v>60</v>
      </c>
      <c r="C19" s="59" t="s">
        <v>128</v>
      </c>
      <c r="D19" s="63">
        <v>592</v>
      </c>
      <c r="E19" s="52"/>
      <c r="F19" s="53"/>
      <c r="G19" s="52"/>
      <c r="H19" s="53"/>
      <c r="I19" s="53"/>
      <c r="J19" s="53">
        <f t="shared" si="0"/>
        <v>592</v>
      </c>
    </row>
    <row r="20" spans="1:10" ht="12.75">
      <c r="A20" s="2"/>
      <c r="B20" s="58" t="s">
        <v>61</v>
      </c>
      <c r="C20" s="59" t="s">
        <v>129</v>
      </c>
      <c r="D20" s="63">
        <v>-7191</v>
      </c>
      <c r="E20" s="52"/>
      <c r="F20" s="53"/>
      <c r="G20" s="52"/>
      <c r="H20" s="53"/>
      <c r="I20" s="53"/>
      <c r="J20" s="54">
        <f t="shared" si="0"/>
        <v>-7191</v>
      </c>
    </row>
    <row r="21" spans="1:10" ht="12.75">
      <c r="A21" s="2"/>
      <c r="B21" s="58" t="s">
        <v>62</v>
      </c>
      <c r="C21" s="59" t="s">
        <v>130</v>
      </c>
      <c r="D21" s="63">
        <v>222114</v>
      </c>
      <c r="E21" s="52"/>
      <c r="F21" s="53"/>
      <c r="G21" s="52"/>
      <c r="H21" s="53"/>
      <c r="I21" s="53"/>
      <c r="J21" s="53">
        <f t="shared" si="0"/>
        <v>222114</v>
      </c>
    </row>
    <row r="22" spans="1:10" ht="12.75">
      <c r="A22" s="2"/>
      <c r="B22" s="58" t="s">
        <v>63</v>
      </c>
      <c r="C22" s="59" t="s">
        <v>131</v>
      </c>
      <c r="D22" s="63">
        <v>74</v>
      </c>
      <c r="E22" s="52"/>
      <c r="F22" s="53"/>
      <c r="G22" s="52"/>
      <c r="H22" s="53"/>
      <c r="I22" s="53"/>
      <c r="J22" s="53">
        <f t="shared" si="0"/>
        <v>74</v>
      </c>
    </row>
    <row r="23" spans="1:10" ht="12.75">
      <c r="A23" s="2"/>
      <c r="B23" s="58" t="s">
        <v>64</v>
      </c>
      <c r="C23" s="59" t="s">
        <v>132</v>
      </c>
      <c r="D23" s="63">
        <v>231</v>
      </c>
      <c r="E23" s="52"/>
      <c r="F23" s="53"/>
      <c r="G23" s="52"/>
      <c r="H23" s="53"/>
      <c r="I23" s="53"/>
      <c r="J23" s="53">
        <f t="shared" si="0"/>
        <v>231</v>
      </c>
    </row>
    <row r="24" spans="1:10" ht="12.75">
      <c r="A24" s="2"/>
      <c r="B24" s="58" t="s">
        <v>65</v>
      </c>
      <c r="C24" s="59" t="s">
        <v>133</v>
      </c>
      <c r="D24" s="63">
        <v>-145000</v>
      </c>
      <c r="E24" s="52"/>
      <c r="F24" s="53"/>
      <c r="G24" s="52"/>
      <c r="H24" s="53"/>
      <c r="I24" s="53"/>
      <c r="J24" s="54">
        <f t="shared" si="0"/>
        <v>-145000</v>
      </c>
    </row>
    <row r="25" spans="1:10" ht="12.75">
      <c r="A25" s="2"/>
      <c r="B25" s="58" t="s">
        <v>66</v>
      </c>
      <c r="C25" s="59" t="s">
        <v>134</v>
      </c>
      <c r="D25" s="63">
        <v>-100000</v>
      </c>
      <c r="E25" s="52"/>
      <c r="F25" s="53"/>
      <c r="G25" s="52"/>
      <c r="H25" s="53"/>
      <c r="I25" s="53"/>
      <c r="J25" s="54">
        <f t="shared" si="0"/>
        <v>-100000</v>
      </c>
    </row>
    <row r="26" spans="1:10" ht="12.75">
      <c r="A26" s="2"/>
      <c r="B26" s="58" t="s">
        <v>67</v>
      </c>
      <c r="C26" s="59" t="s">
        <v>135</v>
      </c>
      <c r="D26" s="63">
        <v>-41709</v>
      </c>
      <c r="E26" s="52"/>
      <c r="F26" s="53"/>
      <c r="G26" s="52"/>
      <c r="H26" s="53"/>
      <c r="I26" s="53"/>
      <c r="J26" s="54">
        <f t="shared" si="0"/>
        <v>-41709</v>
      </c>
    </row>
    <row r="27" spans="1:10" ht="12.75">
      <c r="A27" s="2"/>
      <c r="B27" s="58" t="s">
        <v>189</v>
      </c>
      <c r="C27" s="59" t="s">
        <v>190</v>
      </c>
      <c r="D27" s="63">
        <v>297081</v>
      </c>
      <c r="E27" s="52"/>
      <c r="F27" s="53"/>
      <c r="G27" s="52"/>
      <c r="H27" s="53"/>
      <c r="I27" s="53"/>
      <c r="J27" s="53">
        <f t="shared" si="0"/>
        <v>297081</v>
      </c>
    </row>
    <row r="28" spans="1:10" ht="12.75">
      <c r="A28" s="2"/>
      <c r="B28" s="58" t="s">
        <v>68</v>
      </c>
      <c r="C28" s="59" t="s">
        <v>136</v>
      </c>
      <c r="D28" s="63">
        <v>-27604</v>
      </c>
      <c r="E28" s="52"/>
      <c r="F28" s="53"/>
      <c r="G28" s="52"/>
      <c r="H28" s="53"/>
      <c r="I28" s="53"/>
      <c r="J28" s="54">
        <f t="shared" si="0"/>
        <v>-27604</v>
      </c>
    </row>
    <row r="29" spans="1:10" ht="12.75">
      <c r="A29" s="2"/>
      <c r="B29" s="58" t="s">
        <v>69</v>
      </c>
      <c r="C29" s="59" t="s">
        <v>137</v>
      </c>
      <c r="D29" s="63">
        <v>56493</v>
      </c>
      <c r="E29" s="52"/>
      <c r="F29" s="53"/>
      <c r="G29" s="52"/>
      <c r="H29" s="53"/>
      <c r="I29" s="53"/>
      <c r="J29" s="53">
        <f t="shared" si="0"/>
        <v>56493</v>
      </c>
    </row>
    <row r="30" spans="1:10" ht="12.75">
      <c r="A30" s="2"/>
      <c r="B30" s="58" t="s">
        <v>70</v>
      </c>
      <c r="C30" s="59" t="s">
        <v>138</v>
      </c>
      <c r="D30" s="63">
        <v>-17396</v>
      </c>
      <c r="E30" s="52"/>
      <c r="F30" s="53"/>
      <c r="G30" s="52"/>
      <c r="H30" s="53"/>
      <c r="I30" s="53"/>
      <c r="J30" s="54">
        <f t="shared" si="0"/>
        <v>-17396</v>
      </c>
    </row>
    <row r="31" spans="1:10" ht="12.75">
      <c r="A31" s="2"/>
      <c r="B31" s="58" t="s">
        <v>71</v>
      </c>
      <c r="C31" s="59" t="s">
        <v>139</v>
      </c>
      <c r="D31" s="63">
        <v>6794</v>
      </c>
      <c r="E31" s="52"/>
      <c r="F31" s="53"/>
      <c r="G31" s="52"/>
      <c r="H31" s="53"/>
      <c r="I31" s="53"/>
      <c r="J31" s="53">
        <f t="shared" si="0"/>
        <v>6794</v>
      </c>
    </row>
    <row r="32" spans="1:10" ht="12.75">
      <c r="A32" s="2"/>
      <c r="B32" s="58" t="s">
        <v>72</v>
      </c>
      <c r="C32" s="59" t="s">
        <v>140</v>
      </c>
      <c r="D32" s="63">
        <v>5131</v>
      </c>
      <c r="E32" s="52"/>
      <c r="F32" s="53"/>
      <c r="G32" s="52"/>
      <c r="H32" s="53"/>
      <c r="I32" s="53"/>
      <c r="J32" s="53">
        <f t="shared" si="0"/>
        <v>5131</v>
      </c>
    </row>
    <row r="33" spans="1:10" ht="12.75">
      <c r="A33" s="2"/>
      <c r="B33" s="58" t="s">
        <v>73</v>
      </c>
      <c r="C33" s="59" t="s">
        <v>141</v>
      </c>
      <c r="D33" s="63">
        <v>4090</v>
      </c>
      <c r="E33" s="52"/>
      <c r="F33" s="53"/>
      <c r="G33" s="52"/>
      <c r="H33" s="53"/>
      <c r="I33" s="53"/>
      <c r="J33" s="53">
        <f t="shared" si="0"/>
        <v>4090</v>
      </c>
    </row>
    <row r="34" spans="1:10" ht="12.75">
      <c r="A34" s="2"/>
      <c r="B34" s="58" t="s">
        <v>74</v>
      </c>
      <c r="C34" s="59" t="s">
        <v>142</v>
      </c>
      <c r="D34" s="63">
        <v>-141215</v>
      </c>
      <c r="E34" s="52"/>
      <c r="F34" s="53"/>
      <c r="G34" s="52"/>
      <c r="H34" s="53"/>
      <c r="I34" s="53"/>
      <c r="J34" s="54">
        <f t="shared" si="0"/>
        <v>-141215</v>
      </c>
    </row>
    <row r="35" spans="1:10" ht="12.75">
      <c r="A35" s="2"/>
      <c r="B35" s="58" t="s">
        <v>75</v>
      </c>
      <c r="C35" s="59" t="s">
        <v>143</v>
      </c>
      <c r="D35" s="63">
        <v>-21903</v>
      </c>
      <c r="E35" s="52"/>
      <c r="F35" s="53"/>
      <c r="G35" s="52"/>
      <c r="H35" s="53"/>
      <c r="I35" s="53"/>
      <c r="J35" s="54">
        <f t="shared" si="0"/>
        <v>-21903</v>
      </c>
    </row>
    <row r="36" spans="1:10" ht="12.75">
      <c r="A36" s="2"/>
      <c r="B36" s="58" t="s">
        <v>76</v>
      </c>
      <c r="C36" s="59" t="s">
        <v>144</v>
      </c>
      <c r="D36" s="63">
        <v>809</v>
      </c>
      <c r="E36" s="52"/>
      <c r="F36" s="53"/>
      <c r="G36" s="52"/>
      <c r="H36" s="53"/>
      <c r="I36" s="53"/>
      <c r="J36" s="53">
        <f t="shared" si="0"/>
        <v>809</v>
      </c>
    </row>
    <row r="37" spans="1:10" ht="12.75">
      <c r="A37" s="2"/>
      <c r="B37" s="58" t="s">
        <v>77</v>
      </c>
      <c r="C37" s="59" t="s">
        <v>145</v>
      </c>
      <c r="D37" s="63">
        <v>-69529</v>
      </c>
      <c r="E37" s="52"/>
      <c r="F37" s="53"/>
      <c r="G37" s="52"/>
      <c r="H37" s="53"/>
      <c r="I37" s="53"/>
      <c r="J37" s="54">
        <f t="shared" si="0"/>
        <v>-69529</v>
      </c>
    </row>
    <row r="38" spans="1:10" ht="12.75">
      <c r="A38" s="2"/>
      <c r="B38" s="58" t="s">
        <v>78</v>
      </c>
      <c r="C38" s="59" t="s">
        <v>146</v>
      </c>
      <c r="D38" s="63">
        <v>-471</v>
      </c>
      <c r="E38" s="52"/>
      <c r="F38" s="53"/>
      <c r="G38" s="52"/>
      <c r="H38" s="53"/>
      <c r="I38" s="53"/>
      <c r="J38" s="54">
        <f t="shared" si="0"/>
        <v>-471</v>
      </c>
    </row>
    <row r="39" spans="1:10" ht="12.75">
      <c r="A39" s="2"/>
      <c r="B39" s="58" t="s">
        <v>79</v>
      </c>
      <c r="C39" s="59" t="s">
        <v>147</v>
      </c>
      <c r="D39" s="63">
        <v>-684233</v>
      </c>
      <c r="E39" s="52"/>
      <c r="F39" s="53"/>
      <c r="G39" s="52"/>
      <c r="H39" s="53"/>
      <c r="I39" s="53"/>
      <c r="J39" s="54">
        <f t="shared" si="0"/>
        <v>-684233</v>
      </c>
    </row>
    <row r="40" spans="1:10" ht="12.75">
      <c r="A40" s="2"/>
      <c r="B40" s="58" t="s">
        <v>80</v>
      </c>
      <c r="C40" s="59" t="s">
        <v>148</v>
      </c>
      <c r="D40" s="68">
        <v>57550</v>
      </c>
      <c r="E40" s="52"/>
      <c r="F40" s="53"/>
      <c r="G40" s="52"/>
      <c r="H40" s="53"/>
      <c r="I40" s="53"/>
      <c r="J40" s="53">
        <f t="shared" si="0"/>
        <v>57550</v>
      </c>
    </row>
    <row r="41" spans="1:10" ht="12.75">
      <c r="A41" s="2"/>
      <c r="B41" s="58" t="s">
        <v>81</v>
      </c>
      <c r="C41" s="59" t="s">
        <v>149</v>
      </c>
      <c r="D41" s="63">
        <v>14672</v>
      </c>
      <c r="E41" s="52"/>
      <c r="F41" s="53"/>
      <c r="G41" s="52"/>
      <c r="H41" s="53"/>
      <c r="I41" s="53"/>
      <c r="J41" s="53">
        <f t="shared" si="0"/>
        <v>14672</v>
      </c>
    </row>
    <row r="42" spans="1:10" ht="12.75">
      <c r="A42" s="2"/>
      <c r="B42" s="58" t="s">
        <v>82</v>
      </c>
      <c r="C42" s="59" t="s">
        <v>150</v>
      </c>
      <c r="D42" s="63">
        <v>18629</v>
      </c>
      <c r="E42" s="52"/>
      <c r="F42" s="53"/>
      <c r="G42" s="52"/>
      <c r="H42" s="53"/>
      <c r="I42" s="53"/>
      <c r="J42" s="53">
        <f t="shared" si="0"/>
        <v>18629</v>
      </c>
    </row>
    <row r="43" spans="1:10" ht="12.75">
      <c r="A43" s="2"/>
      <c r="B43" s="58" t="s">
        <v>83</v>
      </c>
      <c r="C43" s="59" t="s">
        <v>151</v>
      </c>
      <c r="D43" s="63">
        <v>4240</v>
      </c>
      <c r="E43" s="52"/>
      <c r="F43" s="53"/>
      <c r="G43" s="52"/>
      <c r="H43" s="53"/>
      <c r="I43" s="53"/>
      <c r="J43" s="53">
        <f t="shared" si="0"/>
        <v>4240</v>
      </c>
    </row>
    <row r="44" spans="1:10" ht="12.75">
      <c r="A44" s="2"/>
      <c r="B44" s="58" t="s">
        <v>84</v>
      </c>
      <c r="C44" s="59" t="s">
        <v>152</v>
      </c>
      <c r="D44" s="63">
        <v>-966</v>
      </c>
      <c r="E44" s="52"/>
      <c r="F44" s="53"/>
      <c r="G44" s="52"/>
      <c r="H44" s="53"/>
      <c r="I44" s="53"/>
      <c r="J44" s="54">
        <f t="shared" si="0"/>
        <v>-966</v>
      </c>
    </row>
    <row r="45" spans="1:10" ht="12.75">
      <c r="A45" s="2"/>
      <c r="B45" s="58" t="s">
        <v>85</v>
      </c>
      <c r="C45" s="59" t="s">
        <v>153</v>
      </c>
      <c r="D45" s="63">
        <v>38354</v>
      </c>
      <c r="E45" s="52"/>
      <c r="F45" s="53"/>
      <c r="G45" s="52"/>
      <c r="H45" s="53"/>
      <c r="I45" s="53"/>
      <c r="J45" s="53">
        <f t="shared" si="0"/>
        <v>38354</v>
      </c>
    </row>
    <row r="46" spans="1:10" ht="12.75">
      <c r="A46" s="2"/>
      <c r="B46" s="58" t="s">
        <v>86</v>
      </c>
      <c r="C46" s="59" t="s">
        <v>154</v>
      </c>
      <c r="D46" s="63">
        <v>11589</v>
      </c>
      <c r="E46" s="52"/>
      <c r="F46" s="53"/>
      <c r="G46" s="52"/>
      <c r="H46" s="53"/>
      <c r="I46" s="53"/>
      <c r="J46" s="53">
        <f t="shared" si="0"/>
        <v>11589</v>
      </c>
    </row>
    <row r="47" spans="1:10" ht="12.75">
      <c r="A47" s="2"/>
      <c r="B47" s="58" t="s">
        <v>87</v>
      </c>
      <c r="C47" s="59" t="s">
        <v>155</v>
      </c>
      <c r="D47" s="63">
        <v>50195</v>
      </c>
      <c r="E47" s="52"/>
      <c r="F47" s="53"/>
      <c r="G47" s="52"/>
      <c r="H47" s="53"/>
      <c r="I47" s="53"/>
      <c r="J47" s="53">
        <f t="shared" si="0"/>
        <v>50195</v>
      </c>
    </row>
    <row r="48" spans="1:10" ht="12.75">
      <c r="A48" s="2"/>
      <c r="B48" s="58" t="s">
        <v>88</v>
      </c>
      <c r="C48" s="59" t="s">
        <v>156</v>
      </c>
      <c r="D48" s="63">
        <v>-24788</v>
      </c>
      <c r="E48" s="52"/>
      <c r="F48" s="53"/>
      <c r="G48" s="52"/>
      <c r="H48" s="53"/>
      <c r="I48" s="53"/>
      <c r="J48" s="54">
        <f t="shared" si="0"/>
        <v>-24788</v>
      </c>
    </row>
    <row r="49" spans="1:10" ht="12.75">
      <c r="A49" s="2"/>
      <c r="B49" s="60" t="s">
        <v>89</v>
      </c>
      <c r="C49" s="61" t="s">
        <v>157</v>
      </c>
      <c r="D49" s="64">
        <v>-4657</v>
      </c>
      <c r="E49" s="52"/>
      <c r="F49" s="53"/>
      <c r="G49" s="52"/>
      <c r="H49" s="53"/>
      <c r="I49" s="53"/>
      <c r="J49" s="54">
        <f t="shared" si="0"/>
        <v>-4657</v>
      </c>
    </row>
    <row r="50" spans="1:10" ht="12.75">
      <c r="A50" s="2"/>
      <c r="B50" s="60" t="s">
        <v>90</v>
      </c>
      <c r="C50" s="61" t="s">
        <v>158</v>
      </c>
      <c r="D50" s="63">
        <v>-15</v>
      </c>
      <c r="E50" s="52"/>
      <c r="F50" s="53"/>
      <c r="G50" s="52"/>
      <c r="H50" s="53"/>
      <c r="I50" s="53"/>
      <c r="J50" s="54">
        <f t="shared" si="0"/>
        <v>-15</v>
      </c>
    </row>
    <row r="51" spans="1:10" ht="12.75">
      <c r="A51" s="2"/>
      <c r="B51" s="58" t="s">
        <v>91</v>
      </c>
      <c r="C51" s="59" t="s">
        <v>159</v>
      </c>
      <c r="D51" s="63">
        <v>-40000</v>
      </c>
      <c r="E51" s="52"/>
      <c r="F51" s="53"/>
      <c r="G51" s="52"/>
      <c r="H51" s="53"/>
      <c r="I51" s="53"/>
      <c r="J51" s="54">
        <f t="shared" si="0"/>
        <v>-40000</v>
      </c>
    </row>
    <row r="52" spans="1:10" ht="12.75">
      <c r="A52" s="2"/>
      <c r="B52" s="58" t="s">
        <v>92</v>
      </c>
      <c r="C52" s="59" t="s">
        <v>160</v>
      </c>
      <c r="D52" s="63">
        <v>71</v>
      </c>
      <c r="E52" s="52"/>
      <c r="F52" s="53"/>
      <c r="G52" s="52"/>
      <c r="H52" s="53"/>
      <c r="I52" s="53"/>
      <c r="J52" s="53">
        <f t="shared" si="0"/>
        <v>71</v>
      </c>
    </row>
    <row r="53" spans="1:10" ht="12.75">
      <c r="A53" s="2"/>
      <c r="B53" s="58" t="s">
        <v>93</v>
      </c>
      <c r="C53" s="59" t="s">
        <v>161</v>
      </c>
      <c r="D53" s="63">
        <v>200</v>
      </c>
      <c r="E53" s="52"/>
      <c r="F53" s="53"/>
      <c r="G53" s="52"/>
      <c r="H53" s="53"/>
      <c r="I53" s="53"/>
      <c r="J53" s="53">
        <f t="shared" si="0"/>
        <v>200</v>
      </c>
    </row>
    <row r="54" spans="1:10" ht="12.75">
      <c r="A54" s="2"/>
      <c r="B54" s="58" t="s">
        <v>94</v>
      </c>
      <c r="C54" s="59" t="s">
        <v>162</v>
      </c>
      <c r="D54" s="63">
        <v>15827</v>
      </c>
      <c r="E54" s="52"/>
      <c r="F54" s="53"/>
      <c r="G54" s="52"/>
      <c r="H54" s="53"/>
      <c r="I54" s="53"/>
      <c r="J54" s="53">
        <f t="shared" si="0"/>
        <v>15827</v>
      </c>
    </row>
    <row r="55" spans="1:10" ht="12.75">
      <c r="A55" s="2"/>
      <c r="B55" s="58" t="s">
        <v>95</v>
      </c>
      <c r="C55" s="59" t="s">
        <v>163</v>
      </c>
      <c r="D55" s="63">
        <v>-72</v>
      </c>
      <c r="E55" s="52"/>
      <c r="F55" s="53"/>
      <c r="G55" s="52"/>
      <c r="H55" s="53"/>
      <c r="I55" s="53"/>
      <c r="J55" s="54">
        <f t="shared" si="0"/>
        <v>-72</v>
      </c>
    </row>
    <row r="56" spans="1:10" ht="12.75">
      <c r="A56" s="2"/>
      <c r="B56" s="58" t="s">
        <v>96</v>
      </c>
      <c r="C56" s="59" t="s">
        <v>164</v>
      </c>
      <c r="D56" s="63">
        <v>1569</v>
      </c>
      <c r="E56" s="52"/>
      <c r="F56" s="53"/>
      <c r="G56" s="52"/>
      <c r="H56" s="53"/>
      <c r="I56" s="53"/>
      <c r="J56" s="53">
        <f t="shared" si="0"/>
        <v>1569</v>
      </c>
    </row>
    <row r="57" spans="1:10" ht="12.75">
      <c r="A57" s="2"/>
      <c r="B57" s="58" t="s">
        <v>97</v>
      </c>
      <c r="C57" s="59" t="s">
        <v>165</v>
      </c>
      <c r="D57" s="63">
        <v>10188</v>
      </c>
      <c r="E57" s="52"/>
      <c r="F57" s="53"/>
      <c r="G57" s="52"/>
      <c r="H57" s="53"/>
      <c r="I57" s="53"/>
      <c r="J57" s="53">
        <f t="shared" si="0"/>
        <v>10188</v>
      </c>
    </row>
    <row r="58" spans="1:10" ht="12.75">
      <c r="A58" s="2"/>
      <c r="B58" s="58" t="s">
        <v>98</v>
      </c>
      <c r="C58" s="59" t="s">
        <v>148</v>
      </c>
      <c r="D58" s="63">
        <v>-58359</v>
      </c>
      <c r="E58" s="52"/>
      <c r="F58" s="53"/>
      <c r="G58" s="52"/>
      <c r="H58" s="53"/>
      <c r="I58" s="53"/>
      <c r="J58" s="54">
        <f t="shared" si="0"/>
        <v>-58359</v>
      </c>
    </row>
    <row r="59" spans="1:10" ht="12.75">
      <c r="A59" s="2"/>
      <c r="B59" s="58" t="s">
        <v>99</v>
      </c>
      <c r="C59" s="59" t="s">
        <v>166</v>
      </c>
      <c r="D59" s="63">
        <v>22633</v>
      </c>
      <c r="E59" s="52"/>
      <c r="F59" s="53"/>
      <c r="G59" s="52"/>
      <c r="H59" s="53"/>
      <c r="I59" s="53"/>
      <c r="J59" s="53">
        <f t="shared" si="0"/>
        <v>22633</v>
      </c>
    </row>
    <row r="60" spans="1:10" ht="12.75">
      <c r="A60" s="2"/>
      <c r="B60" s="58" t="s">
        <v>100</v>
      </c>
      <c r="C60" s="59" t="s">
        <v>167</v>
      </c>
      <c r="D60" s="63">
        <v>4620</v>
      </c>
      <c r="E60" s="52"/>
      <c r="F60" s="53"/>
      <c r="G60" s="52"/>
      <c r="H60" s="53"/>
      <c r="I60" s="53"/>
      <c r="J60" s="53">
        <f t="shared" si="0"/>
        <v>4620</v>
      </c>
    </row>
    <row r="61" spans="1:10" ht="12.75">
      <c r="A61" s="2"/>
      <c r="B61" s="58" t="s">
        <v>101</v>
      </c>
      <c r="C61" s="59" t="s">
        <v>168</v>
      </c>
      <c r="D61" s="63">
        <v>-72828</v>
      </c>
      <c r="E61" s="52"/>
      <c r="F61" s="53"/>
      <c r="G61" s="52"/>
      <c r="H61" s="53"/>
      <c r="I61" s="53"/>
      <c r="J61" s="54">
        <f t="shared" si="0"/>
        <v>-72828</v>
      </c>
    </row>
    <row r="62" spans="1:10" ht="12.75">
      <c r="A62" s="2"/>
      <c r="B62" s="58" t="s">
        <v>102</v>
      </c>
      <c r="C62" s="59" t="s">
        <v>169</v>
      </c>
      <c r="D62" s="63">
        <v>188</v>
      </c>
      <c r="E62" s="52"/>
      <c r="F62" s="53"/>
      <c r="G62" s="52"/>
      <c r="H62" s="53"/>
      <c r="I62" s="53"/>
      <c r="J62" s="53">
        <f t="shared" si="0"/>
        <v>188</v>
      </c>
    </row>
    <row r="63" spans="1:10" ht="12.75">
      <c r="A63" s="2"/>
      <c r="B63" s="58" t="s">
        <v>103</v>
      </c>
      <c r="C63" s="59" t="s">
        <v>170</v>
      </c>
      <c r="D63" s="63">
        <v>-14369</v>
      </c>
      <c r="E63" s="52"/>
      <c r="F63" s="53"/>
      <c r="G63" s="52"/>
      <c r="H63" s="53"/>
      <c r="I63" s="53"/>
      <c r="J63" s="54">
        <f t="shared" si="0"/>
        <v>-14369</v>
      </c>
    </row>
    <row r="64" spans="1:10" ht="12.75">
      <c r="A64" s="2"/>
      <c r="B64" s="58" t="s">
        <v>104</v>
      </c>
      <c r="C64" s="59" t="s">
        <v>171</v>
      </c>
      <c r="D64" s="63">
        <v>123</v>
      </c>
      <c r="E64" s="52"/>
      <c r="F64" s="53"/>
      <c r="G64" s="52"/>
      <c r="H64" s="53"/>
      <c r="I64" s="53"/>
      <c r="J64" s="53">
        <f t="shared" si="0"/>
        <v>123</v>
      </c>
    </row>
    <row r="65" spans="1:10" ht="12.75">
      <c r="A65" s="2"/>
      <c r="B65" s="58" t="s">
        <v>105</v>
      </c>
      <c r="C65" s="59" t="s">
        <v>172</v>
      </c>
      <c r="D65" s="63">
        <v>-66000</v>
      </c>
      <c r="E65" s="52"/>
      <c r="F65" s="53"/>
      <c r="G65" s="52"/>
      <c r="H65" s="53"/>
      <c r="I65" s="53"/>
      <c r="J65" s="54">
        <f t="shared" si="0"/>
        <v>-66000</v>
      </c>
    </row>
    <row r="66" spans="1:10" ht="12.75">
      <c r="A66" s="2"/>
      <c r="B66" s="58" t="s">
        <v>106</v>
      </c>
      <c r="C66" s="59" t="s">
        <v>173</v>
      </c>
      <c r="D66" s="63">
        <v>-1182104</v>
      </c>
      <c r="E66" s="52"/>
      <c r="F66" s="53"/>
      <c r="G66" s="52"/>
      <c r="H66" s="53"/>
      <c r="I66" s="53"/>
      <c r="J66" s="54">
        <f t="shared" si="0"/>
        <v>-1182104</v>
      </c>
    </row>
    <row r="67" spans="1:10" ht="12.75">
      <c r="A67" s="2"/>
      <c r="B67" s="58" t="s">
        <v>107</v>
      </c>
      <c r="C67" s="59" t="s">
        <v>174</v>
      </c>
      <c r="D67" s="63">
        <v>314</v>
      </c>
      <c r="E67" s="52"/>
      <c r="F67" s="53"/>
      <c r="G67" s="52"/>
      <c r="H67" s="53"/>
      <c r="I67" s="53"/>
      <c r="J67" s="53">
        <f t="shared" si="0"/>
        <v>314</v>
      </c>
    </row>
    <row r="68" spans="1:10" ht="12.75">
      <c r="A68" s="2"/>
      <c r="B68" s="58" t="s">
        <v>108</v>
      </c>
      <c r="C68" s="59" t="s">
        <v>175</v>
      </c>
      <c r="D68" s="63">
        <v>3672</v>
      </c>
      <c r="E68" s="52"/>
      <c r="F68" s="53"/>
      <c r="G68" s="52"/>
      <c r="H68" s="53"/>
      <c r="I68" s="53"/>
      <c r="J68" s="53">
        <f t="shared" si="0"/>
        <v>3672</v>
      </c>
    </row>
    <row r="69" spans="1:10" ht="12.75">
      <c r="A69" s="2"/>
      <c r="B69" s="58" t="s">
        <v>109</v>
      </c>
      <c r="C69" s="59" t="s">
        <v>175</v>
      </c>
      <c r="D69" s="63">
        <v>-31376</v>
      </c>
      <c r="E69" s="52"/>
      <c r="F69" s="53"/>
      <c r="G69" s="52"/>
      <c r="H69" s="53"/>
      <c r="I69" s="53"/>
      <c r="J69" s="54">
        <f t="shared" si="0"/>
        <v>-31376</v>
      </c>
    </row>
    <row r="70" spans="1:10" ht="12.75">
      <c r="A70" s="2"/>
      <c r="B70" s="58" t="s">
        <v>110</v>
      </c>
      <c r="C70" s="59" t="s">
        <v>176</v>
      </c>
      <c r="D70" s="63">
        <v>-51883</v>
      </c>
      <c r="E70" s="52"/>
      <c r="F70" s="53"/>
      <c r="G70" s="52"/>
      <c r="H70" s="53"/>
      <c r="I70" s="53"/>
      <c r="J70" s="54">
        <f t="shared" si="0"/>
        <v>-51883</v>
      </c>
    </row>
    <row r="71" spans="1:10" ht="12.75">
      <c r="A71" s="2"/>
      <c r="B71" s="58" t="s">
        <v>111</v>
      </c>
      <c r="C71" s="59" t="s">
        <v>177</v>
      </c>
      <c r="D71" s="63">
        <v>5254</v>
      </c>
      <c r="E71" s="52"/>
      <c r="F71" s="53"/>
      <c r="G71" s="52"/>
      <c r="H71" s="53"/>
      <c r="I71" s="53"/>
      <c r="J71" s="53">
        <f t="shared" si="0"/>
        <v>5254</v>
      </c>
    </row>
    <row r="72" spans="1:10" ht="12.75">
      <c r="A72" s="2"/>
      <c r="B72" s="58" t="s">
        <v>112</v>
      </c>
      <c r="C72" s="59" t="s">
        <v>178</v>
      </c>
      <c r="D72" s="63">
        <v>-19885</v>
      </c>
      <c r="E72" s="52"/>
      <c r="F72" s="53"/>
      <c r="G72" s="52"/>
      <c r="H72" s="53"/>
      <c r="I72" s="53"/>
      <c r="J72" s="54">
        <f t="shared" si="0"/>
        <v>-19885</v>
      </c>
    </row>
    <row r="73" spans="1:10" ht="12.75">
      <c r="A73" s="2"/>
      <c r="B73" s="58" t="s">
        <v>113</v>
      </c>
      <c r="C73" s="59" t="s">
        <v>179</v>
      </c>
      <c r="D73" s="63">
        <v>14631</v>
      </c>
      <c r="E73" s="52"/>
      <c r="F73" s="53"/>
      <c r="G73" s="52"/>
      <c r="H73" s="53"/>
      <c r="I73" s="53"/>
      <c r="J73" s="53">
        <f t="shared" si="0"/>
        <v>14631</v>
      </c>
    </row>
    <row r="74" spans="1:10" ht="12.75">
      <c r="A74" s="2"/>
      <c r="B74" s="58" t="s">
        <v>114</v>
      </c>
      <c r="C74" s="59" t="s">
        <v>180</v>
      </c>
      <c r="D74" s="63">
        <v>-6663</v>
      </c>
      <c r="E74" s="52"/>
      <c r="F74" s="53"/>
      <c r="G74" s="52"/>
      <c r="H74" s="53"/>
      <c r="I74" s="53"/>
      <c r="J74" s="54">
        <f aca="true" t="shared" si="1" ref="J74:J82">SUM(D74:I74)</f>
        <v>-6663</v>
      </c>
    </row>
    <row r="75" spans="1:10" ht="12.75">
      <c r="A75" s="2"/>
      <c r="B75" s="58" t="s">
        <v>115</v>
      </c>
      <c r="C75" s="59" t="s">
        <v>181</v>
      </c>
      <c r="D75" s="63">
        <v>-5338</v>
      </c>
      <c r="E75" s="52"/>
      <c r="F75" s="53"/>
      <c r="G75" s="52"/>
      <c r="H75" s="53"/>
      <c r="I75" s="53"/>
      <c r="J75" s="54">
        <f t="shared" si="1"/>
        <v>-5338</v>
      </c>
    </row>
    <row r="76" spans="1:10" ht="12.75">
      <c r="A76" s="2"/>
      <c r="B76" s="58" t="s">
        <v>116</v>
      </c>
      <c r="C76" s="62" t="s">
        <v>182</v>
      </c>
      <c r="D76" s="63">
        <v>-80</v>
      </c>
      <c r="E76" s="52"/>
      <c r="F76" s="53"/>
      <c r="G76" s="52"/>
      <c r="H76" s="53"/>
      <c r="I76" s="53"/>
      <c r="J76" s="54">
        <f t="shared" si="1"/>
        <v>-80</v>
      </c>
    </row>
    <row r="77" spans="1:10" ht="12.75">
      <c r="A77" s="2"/>
      <c r="B77" s="58" t="s">
        <v>117</v>
      </c>
      <c r="C77" s="59" t="s">
        <v>183</v>
      </c>
      <c r="D77" s="63">
        <v>-1297</v>
      </c>
      <c r="E77" s="52"/>
      <c r="F77" s="53"/>
      <c r="G77" s="52"/>
      <c r="H77" s="53"/>
      <c r="I77" s="53"/>
      <c r="J77" s="54">
        <f t="shared" si="1"/>
        <v>-1297</v>
      </c>
    </row>
    <row r="78" spans="1:10" ht="12.75">
      <c r="A78" s="2"/>
      <c r="B78" s="58" t="s">
        <v>118</v>
      </c>
      <c r="C78" s="59" t="s">
        <v>184</v>
      </c>
      <c r="D78" s="63">
        <v>-43424</v>
      </c>
      <c r="E78" s="52"/>
      <c r="F78" s="53"/>
      <c r="G78" s="52"/>
      <c r="H78" s="53"/>
      <c r="I78" s="53"/>
      <c r="J78" s="54">
        <f t="shared" si="1"/>
        <v>-43424</v>
      </c>
    </row>
    <row r="79" spans="1:10" ht="12.75">
      <c r="A79" s="2"/>
      <c r="B79" s="58" t="s">
        <v>119</v>
      </c>
      <c r="C79" s="59" t="s">
        <v>185</v>
      </c>
      <c r="D79" s="63">
        <v>-31566</v>
      </c>
      <c r="E79" s="52"/>
      <c r="F79" s="53"/>
      <c r="G79" s="52"/>
      <c r="H79" s="53"/>
      <c r="I79" s="53"/>
      <c r="J79" s="54">
        <f t="shared" si="1"/>
        <v>-31566</v>
      </c>
    </row>
    <row r="80" spans="1:10" ht="12.75">
      <c r="A80" s="2"/>
      <c r="B80" s="58" t="s">
        <v>120</v>
      </c>
      <c r="C80" s="59" t="s">
        <v>186</v>
      </c>
      <c r="D80" s="63">
        <v>-5554</v>
      </c>
      <c r="E80" s="52"/>
      <c r="F80" s="53"/>
      <c r="G80" s="52"/>
      <c r="H80" s="53"/>
      <c r="I80" s="53"/>
      <c r="J80" s="54">
        <f t="shared" si="1"/>
        <v>-5554</v>
      </c>
    </row>
    <row r="81" spans="1:10" ht="12.75">
      <c r="A81" s="2"/>
      <c r="B81" s="58" t="s">
        <v>121</v>
      </c>
      <c r="C81" s="59" t="s">
        <v>187</v>
      </c>
      <c r="D81" s="63">
        <v>58093</v>
      </c>
      <c r="E81" s="52"/>
      <c r="F81" s="53"/>
      <c r="G81" s="52"/>
      <c r="H81" s="53"/>
      <c r="I81" s="53"/>
      <c r="J81" s="53">
        <f t="shared" si="1"/>
        <v>58093</v>
      </c>
    </row>
    <row r="82" spans="1:10" ht="13.5" thickBot="1">
      <c r="A82" s="72"/>
      <c r="B82" s="71" t="s">
        <v>122</v>
      </c>
      <c r="C82" s="70" t="s">
        <v>188</v>
      </c>
      <c r="D82" s="69">
        <v>513</v>
      </c>
      <c r="E82" s="52"/>
      <c r="F82" s="53"/>
      <c r="G82" s="52"/>
      <c r="H82" s="53"/>
      <c r="I82" s="53"/>
      <c r="J82" s="53">
        <f t="shared" si="1"/>
        <v>513</v>
      </c>
    </row>
    <row r="83" spans="1:10" s="3" customFormat="1" ht="12.75">
      <c r="A83" s="47"/>
      <c r="B83" s="21" t="s">
        <v>16</v>
      </c>
      <c r="C83" s="36" t="s">
        <v>17</v>
      </c>
      <c r="D83" s="22">
        <v>-23500</v>
      </c>
      <c r="E83" s="28"/>
      <c r="F83" s="28"/>
      <c r="G83" s="28"/>
      <c r="H83" s="28"/>
      <c r="I83" s="28"/>
      <c r="J83" s="49">
        <f aca="true" t="shared" si="2" ref="J83:J88">SUM(D83:I83)</f>
        <v>-23500</v>
      </c>
    </row>
    <row r="84" spans="1:10" s="3" customFormat="1" ht="13.5" thickBot="1">
      <c r="A84" s="47"/>
      <c r="B84" s="23" t="s">
        <v>16</v>
      </c>
      <c r="C84" s="50" t="s">
        <v>17</v>
      </c>
      <c r="D84" s="24">
        <v>23500</v>
      </c>
      <c r="E84" s="31"/>
      <c r="F84" s="31"/>
      <c r="G84" s="31"/>
      <c r="H84" s="31"/>
      <c r="I84" s="31"/>
      <c r="J84" s="51">
        <f t="shared" si="2"/>
        <v>23500</v>
      </c>
    </row>
    <row r="85" spans="1:10" s="3" customFormat="1" ht="12.75">
      <c r="A85" s="47"/>
      <c r="B85" s="21" t="s">
        <v>18</v>
      </c>
      <c r="C85" s="48" t="s">
        <v>19</v>
      </c>
      <c r="D85" s="22">
        <v>-119630</v>
      </c>
      <c r="E85" s="28"/>
      <c r="F85" s="28"/>
      <c r="G85" s="28"/>
      <c r="H85" s="28"/>
      <c r="I85" s="28"/>
      <c r="J85" s="49">
        <f t="shared" si="2"/>
        <v>-119630</v>
      </c>
    </row>
    <row r="86" spans="1:10" s="3" customFormat="1" ht="13.5" thickBot="1">
      <c r="A86" s="47"/>
      <c r="B86" s="23" t="s">
        <v>18</v>
      </c>
      <c r="C86" s="50" t="s">
        <v>19</v>
      </c>
      <c r="D86" s="24">
        <v>119630</v>
      </c>
      <c r="E86" s="31"/>
      <c r="F86" s="31"/>
      <c r="G86" s="31"/>
      <c r="H86" s="31"/>
      <c r="I86" s="31"/>
      <c r="J86" s="51">
        <f t="shared" si="2"/>
        <v>119630</v>
      </c>
    </row>
    <row r="87" spans="1:10" s="3" customFormat="1" ht="12.75">
      <c r="A87" s="47"/>
      <c r="B87" s="21" t="s">
        <v>20</v>
      </c>
      <c r="C87" s="48" t="s">
        <v>21</v>
      </c>
      <c r="D87" s="22">
        <v>-9044</v>
      </c>
      <c r="E87" s="28"/>
      <c r="F87" s="28"/>
      <c r="G87" s="28"/>
      <c r="H87" s="28"/>
      <c r="I87" s="28"/>
      <c r="J87" s="49">
        <f t="shared" si="2"/>
        <v>-9044</v>
      </c>
    </row>
    <row r="88" spans="1:10" s="3" customFormat="1" ht="13.5" thickBot="1">
      <c r="A88" s="47"/>
      <c r="B88" s="23" t="s">
        <v>20</v>
      </c>
      <c r="C88" s="50" t="s">
        <v>21</v>
      </c>
      <c r="D88" s="24">
        <v>9044</v>
      </c>
      <c r="E88" s="31"/>
      <c r="F88" s="31"/>
      <c r="G88" s="31"/>
      <c r="H88" s="31"/>
      <c r="I88" s="31"/>
      <c r="J88" s="51">
        <f t="shared" si="2"/>
        <v>9044</v>
      </c>
    </row>
    <row r="89" spans="1:10" ht="13.5" thickBot="1">
      <c r="A89" s="47"/>
      <c r="B89" s="47"/>
      <c r="C89" s="65" t="s">
        <v>12</v>
      </c>
      <c r="D89" s="31">
        <f>SUM(D12:D88)</f>
        <v>-2357931</v>
      </c>
      <c r="E89" s="31"/>
      <c r="F89" s="31"/>
      <c r="G89" s="31"/>
      <c r="H89" s="31"/>
      <c r="I89" s="31"/>
      <c r="J89" s="31">
        <f>SUM(J12:J88)</f>
        <v>-2443881</v>
      </c>
    </row>
    <row r="90" spans="1:10" s="16" customFormat="1" ht="12.75">
      <c r="A90" s="14"/>
      <c r="B90" s="14"/>
      <c r="C90" s="15"/>
      <c r="D90" s="13"/>
      <c r="E90" s="13"/>
      <c r="F90" s="13"/>
      <c r="G90" s="13"/>
      <c r="H90" s="13"/>
      <c r="I90" s="13"/>
      <c r="J90" s="13"/>
    </row>
    <row r="91" spans="1:10" ht="12.75">
      <c r="A91" s="10">
        <v>3522</v>
      </c>
      <c r="C91" s="9" t="s">
        <v>22</v>
      </c>
      <c r="D91" s="12"/>
      <c r="E91" s="12"/>
      <c r="F91" s="12"/>
      <c r="G91" s="12"/>
      <c r="H91" s="12"/>
      <c r="I91" s="12"/>
      <c r="J91" s="12">
        <f>SUM(D91:I91)</f>
        <v>0</v>
      </c>
    </row>
    <row r="92" spans="1:10" ht="12.75">
      <c r="A92" s="10"/>
      <c r="B92" s="9" t="s">
        <v>37</v>
      </c>
      <c r="C92" s="37" t="s">
        <v>38</v>
      </c>
      <c r="D92" s="45">
        <v>-210000</v>
      </c>
      <c r="E92" s="45"/>
      <c r="F92" s="45"/>
      <c r="G92" s="45"/>
      <c r="H92" s="45"/>
      <c r="I92" s="45"/>
      <c r="J92" s="46">
        <f>SUM(D92:I92)</f>
        <v>-210000</v>
      </c>
    </row>
    <row r="93" spans="1:10" ht="12.75">
      <c r="A93" s="10"/>
      <c r="B93" s="73">
        <v>352200</v>
      </c>
      <c r="C93" s="37" t="s">
        <v>48</v>
      </c>
      <c r="D93" s="45">
        <v>-165460</v>
      </c>
      <c r="E93" s="45"/>
      <c r="F93" s="45"/>
      <c r="G93" s="45"/>
      <c r="H93" s="45"/>
      <c r="I93" s="45"/>
      <c r="J93" s="46">
        <f aca="true" t="shared" si="3" ref="J93:J99">SUM(D93:I93)</f>
        <v>-165460</v>
      </c>
    </row>
    <row r="94" spans="1:10" ht="12.75">
      <c r="A94" s="10"/>
      <c r="B94" s="73">
        <v>352247</v>
      </c>
      <c r="C94" s="37" t="s">
        <v>49</v>
      </c>
      <c r="D94" s="45">
        <v>-13596</v>
      </c>
      <c r="E94" s="45"/>
      <c r="F94" s="45"/>
      <c r="G94" s="45"/>
      <c r="H94" s="45"/>
      <c r="I94" s="45"/>
      <c r="J94" s="46">
        <f t="shared" si="3"/>
        <v>-13596</v>
      </c>
    </row>
    <row r="95" spans="1:10" ht="12.75">
      <c r="A95" s="10"/>
      <c r="B95" s="73">
        <v>352000</v>
      </c>
      <c r="C95" s="37" t="s">
        <v>50</v>
      </c>
      <c r="D95" s="45">
        <v>-3060</v>
      </c>
      <c r="E95" s="45"/>
      <c r="F95" s="45"/>
      <c r="G95" s="45"/>
      <c r="H95" s="45"/>
      <c r="I95" s="45"/>
      <c r="J95" s="46">
        <f t="shared" si="3"/>
        <v>-3060</v>
      </c>
    </row>
    <row r="96" spans="1:10" ht="12.75">
      <c r="A96" s="10"/>
      <c r="B96" s="73">
        <v>352406</v>
      </c>
      <c r="C96" s="37" t="s">
        <v>51</v>
      </c>
      <c r="D96" s="12">
        <v>13718</v>
      </c>
      <c r="E96" s="12"/>
      <c r="F96" s="12"/>
      <c r="G96" s="12"/>
      <c r="H96" s="12"/>
      <c r="I96" s="12"/>
      <c r="J96" s="38">
        <f t="shared" si="3"/>
        <v>13718</v>
      </c>
    </row>
    <row r="97" spans="1:10" ht="12.75">
      <c r="A97" s="10"/>
      <c r="B97" s="73">
        <v>352321</v>
      </c>
      <c r="C97" s="37" t="s">
        <v>52</v>
      </c>
      <c r="D97" s="45">
        <v>-135312</v>
      </c>
      <c r="E97" s="45"/>
      <c r="F97" s="45"/>
      <c r="G97" s="45"/>
      <c r="H97" s="45"/>
      <c r="I97" s="45"/>
      <c r="J97" s="46">
        <f t="shared" si="3"/>
        <v>-135312</v>
      </c>
    </row>
    <row r="98" spans="1:10" ht="12.75">
      <c r="A98" s="10"/>
      <c r="B98" s="73">
        <v>352329</v>
      </c>
      <c r="C98" s="37" t="s">
        <v>53</v>
      </c>
      <c r="D98" s="45">
        <v>-1263</v>
      </c>
      <c r="E98" s="45"/>
      <c r="F98" s="45"/>
      <c r="G98" s="45"/>
      <c r="H98" s="45"/>
      <c r="I98" s="45"/>
      <c r="J98" s="46">
        <f t="shared" si="3"/>
        <v>-1263</v>
      </c>
    </row>
    <row r="99" spans="1:10" ht="13.5" thickBot="1">
      <c r="A99" s="10"/>
      <c r="B99" s="73">
        <v>352312</v>
      </c>
      <c r="C99" s="37" t="s">
        <v>54</v>
      </c>
      <c r="D99" s="45">
        <v>-122</v>
      </c>
      <c r="E99" s="45"/>
      <c r="F99" s="45"/>
      <c r="G99" s="45"/>
      <c r="H99" s="45"/>
      <c r="I99" s="45"/>
      <c r="J99" s="46">
        <f t="shared" si="3"/>
        <v>-122</v>
      </c>
    </row>
    <row r="100" spans="1:10" ht="12.75">
      <c r="A100" s="10"/>
      <c r="B100" s="21" t="s">
        <v>23</v>
      </c>
      <c r="C100" s="27" t="s">
        <v>24</v>
      </c>
      <c r="D100" s="22">
        <v>-225500</v>
      </c>
      <c r="E100" s="28"/>
      <c r="F100" s="28"/>
      <c r="G100" s="28"/>
      <c r="H100" s="28"/>
      <c r="I100" s="28"/>
      <c r="J100" s="29">
        <v>-225500</v>
      </c>
    </row>
    <row r="101" spans="1:10" ht="13.5" thickBot="1">
      <c r="A101" s="10"/>
      <c r="B101" s="23" t="s">
        <v>23</v>
      </c>
      <c r="C101" s="30" t="s">
        <v>24</v>
      </c>
      <c r="D101" s="24">
        <v>225500</v>
      </c>
      <c r="E101" s="31"/>
      <c r="F101" s="31"/>
      <c r="G101" s="31"/>
      <c r="H101" s="31"/>
      <c r="I101" s="31"/>
      <c r="J101" s="32">
        <v>225500</v>
      </c>
    </row>
    <row r="102" spans="1:10" ht="12.75">
      <c r="A102" s="10"/>
      <c r="B102" s="21" t="s">
        <v>25</v>
      </c>
      <c r="C102" s="27" t="s">
        <v>26</v>
      </c>
      <c r="D102" s="22">
        <v>-126025</v>
      </c>
      <c r="E102" s="28"/>
      <c r="F102" s="28"/>
      <c r="G102" s="28"/>
      <c r="H102" s="28"/>
      <c r="I102" s="28"/>
      <c r="J102" s="29">
        <v>-126025</v>
      </c>
    </row>
    <row r="103" spans="1:10" ht="13.5" thickBot="1">
      <c r="A103" s="10"/>
      <c r="B103" s="23" t="s">
        <v>25</v>
      </c>
      <c r="C103" s="30" t="s">
        <v>26</v>
      </c>
      <c r="D103" s="24">
        <v>126025</v>
      </c>
      <c r="E103" s="31"/>
      <c r="F103" s="31"/>
      <c r="G103" s="31"/>
      <c r="H103" s="31"/>
      <c r="I103" s="31"/>
      <c r="J103" s="32">
        <v>126025</v>
      </c>
    </row>
    <row r="104" spans="1:10" ht="12.75">
      <c r="A104" s="10"/>
      <c r="B104" s="33" t="s">
        <v>27</v>
      </c>
      <c r="C104" s="19" t="s">
        <v>28</v>
      </c>
      <c r="D104" s="18">
        <v>-79000</v>
      </c>
      <c r="E104" s="20"/>
      <c r="F104" s="20"/>
      <c r="G104" s="20"/>
      <c r="H104" s="20"/>
      <c r="I104" s="20"/>
      <c r="J104" s="34">
        <v>-79000</v>
      </c>
    </row>
    <row r="105" spans="1:10" ht="13.5" thickBot="1">
      <c r="A105" s="10"/>
      <c r="B105" s="23" t="s">
        <v>27</v>
      </c>
      <c r="C105" s="30" t="s">
        <v>28</v>
      </c>
      <c r="D105" s="24">
        <v>79000</v>
      </c>
      <c r="E105" s="31"/>
      <c r="F105" s="31"/>
      <c r="G105" s="31"/>
      <c r="H105" s="31"/>
      <c r="I105" s="31"/>
      <c r="J105" s="32">
        <v>79000</v>
      </c>
    </row>
    <row r="106" spans="1:10" ht="12.75">
      <c r="A106" s="10"/>
      <c r="B106" s="21" t="s">
        <v>29</v>
      </c>
      <c r="C106" s="27" t="s">
        <v>30</v>
      </c>
      <c r="D106" s="22">
        <v>-10556</v>
      </c>
      <c r="E106" s="28"/>
      <c r="F106" s="28"/>
      <c r="G106" s="28"/>
      <c r="H106" s="28"/>
      <c r="I106" s="28"/>
      <c r="J106" s="29">
        <v>-10556</v>
      </c>
    </row>
    <row r="107" spans="1:10" ht="13.5" thickBot="1">
      <c r="A107" s="10"/>
      <c r="B107" s="23" t="s">
        <v>29</v>
      </c>
      <c r="C107" s="30" t="s">
        <v>30</v>
      </c>
      <c r="D107" s="24">
        <v>10556</v>
      </c>
      <c r="E107" s="31"/>
      <c r="F107" s="31"/>
      <c r="G107" s="31"/>
      <c r="H107" s="31"/>
      <c r="I107" s="31"/>
      <c r="J107" s="32">
        <v>10556</v>
      </c>
    </row>
    <row r="108" spans="1:10" ht="12.75">
      <c r="A108" s="10"/>
      <c r="B108" s="21" t="s">
        <v>31</v>
      </c>
      <c r="C108" s="27" t="s">
        <v>32</v>
      </c>
      <c r="D108" s="22">
        <v>-166223</v>
      </c>
      <c r="E108" s="28"/>
      <c r="F108" s="28"/>
      <c r="G108" s="28"/>
      <c r="H108" s="28"/>
      <c r="I108" s="28"/>
      <c r="J108" s="29">
        <v>-166223</v>
      </c>
    </row>
    <row r="109" spans="1:10" ht="13.5" thickBot="1">
      <c r="A109" s="10"/>
      <c r="B109" s="23" t="s">
        <v>31</v>
      </c>
      <c r="C109" s="30" t="s">
        <v>32</v>
      </c>
      <c r="D109" s="24">
        <v>166223</v>
      </c>
      <c r="E109" s="31"/>
      <c r="F109" s="31"/>
      <c r="G109" s="31"/>
      <c r="H109" s="31"/>
      <c r="I109" s="31"/>
      <c r="J109" s="32">
        <v>166223</v>
      </c>
    </row>
    <row r="110" spans="1:10" ht="12.75">
      <c r="A110" s="10"/>
      <c r="B110" s="21" t="s">
        <v>33</v>
      </c>
      <c r="C110" s="27" t="s">
        <v>34</v>
      </c>
      <c r="D110" s="22">
        <v>-21078</v>
      </c>
      <c r="E110" s="28"/>
      <c r="F110" s="28"/>
      <c r="G110" s="28"/>
      <c r="H110" s="28"/>
      <c r="I110" s="28"/>
      <c r="J110" s="29">
        <v>-21078</v>
      </c>
    </row>
    <row r="111" spans="1:10" ht="13.5" thickBot="1">
      <c r="A111" s="10"/>
      <c r="B111" s="23" t="s">
        <v>33</v>
      </c>
      <c r="C111" s="30" t="s">
        <v>34</v>
      </c>
      <c r="D111" s="24">
        <v>21078</v>
      </c>
      <c r="E111" s="31"/>
      <c r="F111" s="31"/>
      <c r="G111" s="31"/>
      <c r="H111" s="31"/>
      <c r="I111" s="31"/>
      <c r="J111" s="32">
        <v>21078</v>
      </c>
    </row>
    <row r="112" spans="1:10" ht="12.75">
      <c r="A112" s="10"/>
      <c r="B112" s="21" t="s">
        <v>35</v>
      </c>
      <c r="C112" s="27" t="s">
        <v>36</v>
      </c>
      <c r="D112" s="22">
        <v>-18714</v>
      </c>
      <c r="E112" s="28"/>
      <c r="F112" s="28"/>
      <c r="G112" s="28"/>
      <c r="H112" s="28"/>
      <c r="I112" s="28"/>
      <c r="J112" s="29">
        <v>-18714</v>
      </c>
    </row>
    <row r="113" spans="1:10" ht="13.5" thickBot="1">
      <c r="A113" s="10"/>
      <c r="B113" s="23" t="s">
        <v>35</v>
      </c>
      <c r="C113" s="30" t="s">
        <v>36</v>
      </c>
      <c r="D113" s="24">
        <v>18714</v>
      </c>
      <c r="E113" s="31"/>
      <c r="F113" s="31"/>
      <c r="G113" s="31"/>
      <c r="H113" s="31"/>
      <c r="I113" s="31"/>
      <c r="J113" s="32">
        <v>18714</v>
      </c>
    </row>
    <row r="114" spans="1:10" ht="12.75">
      <c r="A114" s="10"/>
      <c r="B114" s="21" t="s">
        <v>37</v>
      </c>
      <c r="C114" s="27" t="s">
        <v>38</v>
      </c>
      <c r="D114" s="22">
        <v>-290000</v>
      </c>
      <c r="E114" s="28"/>
      <c r="F114" s="28"/>
      <c r="G114" s="28"/>
      <c r="H114" s="28"/>
      <c r="I114" s="28"/>
      <c r="J114" s="29">
        <v>-290000</v>
      </c>
    </row>
    <row r="115" spans="1:10" ht="13.5" thickBot="1">
      <c r="A115" s="10"/>
      <c r="B115" s="23" t="s">
        <v>37</v>
      </c>
      <c r="C115" s="30" t="s">
        <v>38</v>
      </c>
      <c r="D115" s="24">
        <v>290000</v>
      </c>
      <c r="E115" s="31"/>
      <c r="F115" s="31"/>
      <c r="G115" s="31"/>
      <c r="H115" s="31"/>
      <c r="I115" s="31"/>
      <c r="J115" s="32">
        <v>290000</v>
      </c>
    </row>
    <row r="116" spans="1:10" ht="13.5" thickBot="1">
      <c r="A116" s="11"/>
      <c r="B116" s="17"/>
      <c r="C116" s="26" t="s">
        <v>39</v>
      </c>
      <c r="D116" s="56">
        <f>SUM(D92:D115)</f>
        <v>-515095</v>
      </c>
      <c r="E116" s="25"/>
      <c r="F116" s="25"/>
      <c r="G116" s="25"/>
      <c r="H116" s="25"/>
      <c r="I116" s="25"/>
      <c r="J116" s="56">
        <f>SUM(J92:J115)</f>
        <v>-515095</v>
      </c>
    </row>
    <row r="118" spans="3:4" ht="12.75">
      <c r="C118" s="9" t="s">
        <v>40</v>
      </c>
      <c r="D118" s="57">
        <f>SUM(D5:D116)/2</f>
        <v>-2932472</v>
      </c>
    </row>
  </sheetData>
  <printOptions/>
  <pageMargins left="0.75" right="0.75" top="1" bottom="1" header="0.5" footer="0.5"/>
  <pageSetup fitToHeight="8" fitToWidth="1" horizontalDpi="600" verticalDpi="600" orientation="landscape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Layton, David</cp:lastModifiedBy>
  <cp:lastPrinted>2005-09-16T22:16:49Z</cp:lastPrinted>
  <dcterms:created xsi:type="dcterms:W3CDTF">2005-06-15T00:00:40Z</dcterms:created>
  <dcterms:modified xsi:type="dcterms:W3CDTF">2005-09-16T22:18:37Z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-1062246247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-637736196</vt:i4>
  </property>
  <property fmtid="{D5CDD505-2E9C-101B-9397-08002B2CF9AE}" pid="7" name="_ReviewingToolsShownOnce">
    <vt:lpwstr/>
  </property>
</Properties>
</file>