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9"/>
  <workbookPr defaultThemeVersion="166925"/>
  <mc:AlternateContent xmlns:mc="http://schemas.openxmlformats.org/markup-compatibility/2006">
    <mc:Choice Requires="x15">
      <x15ac:absPath xmlns:x15ac="http://schemas.microsoft.com/office/spreadsheetml/2010/11/ac" url="https://kc1.sharepoint.com/teams/PSBBudgetSection/2025 Budget/00_25_Supplementals/2025-Omnibus/01-CouncilTransmittal/"/>
    </mc:Choice>
  </mc:AlternateContent>
  <xr:revisionPtr revIDLastSave="179" documentId="8_{93555771-87E3-484D-9ECE-46A9A7D3052B}" xr6:coauthVersionLast="47" xr6:coauthVersionMax="47" xr10:uidLastSave="{D75F9A71-0E72-401C-A8BB-0530F52D9964}"/>
  <bookViews>
    <workbookView xWindow="-25710" yWindow="-3670" windowWidth="25820" windowHeight="13900" xr2:uid="{00000000-000D-0000-FFFF-FFFF00000000}"/>
  </bookViews>
  <sheets>
    <sheet name="Supp-01EP-SupplementalCrosswalk" sheetId="2" r:id="rId1"/>
  </sheets>
  <definedNames>
    <definedName name="_xlnm._FilterDatabase" localSheetId="0" hidden="1">'Supp-01EP-SupplementalCrosswalk'!$A$11:$L$11</definedName>
    <definedName name="G23cd1411_54b4_49da_bb8d_e2033b697353">'Supp-01EP-SupplementalCrosswalk'!$C$10:$L$105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L105" i="2"/>
</calcChain>
</file>

<file path=xl/sharedStrings.xml><?xml version="1.0" encoding="utf-8"?>
<sst xmlns="http://schemas.openxmlformats.org/spreadsheetml/2006/main" count="486" uniqueCount="251">
  <si>
    <t>2025 Omnibus Operating Crosswalk</t>
  </si>
  <si>
    <t/>
  </si>
  <si>
    <t>Ord Section 19861</t>
  </si>
  <si>
    <t>Appro_Ess</t>
  </si>
  <si>
    <t>Appropriation Name/Code</t>
  </si>
  <si>
    <t>DP</t>
  </si>
  <si>
    <t>Title</t>
  </si>
  <si>
    <t>Narrative</t>
  </si>
  <si>
    <t>Decision Package Type</t>
  </si>
  <si>
    <t>Appropriation $</t>
  </si>
  <si>
    <t>Revenue $</t>
  </si>
  <si>
    <t>Dec FTEs</t>
  </si>
  <si>
    <t>Dec TLTs</t>
  </si>
  <si>
    <t>Fund Balance Used $</t>
  </si>
  <si>
    <t>OFFICE OF PERFORMANCE
STRATEGY AND BUDGET
(EN_A14000)</t>
  </si>
  <si>
    <t>S1_001</t>
  </si>
  <si>
    <t>Harborview Budget
Analyst</t>
  </si>
  <si>
    <t>Add a position for a Harborview budget analyst. This
position will be charged to Harborview's appropriation unit.</t>
  </si>
  <si>
    <t>Direct Service
Changes</t>
  </si>
  <si>
    <t>OFFICE OF CLIMATE
(EN_A14200)</t>
  </si>
  <si>
    <t>External Funding
Reappropriation</t>
  </si>
  <si>
    <t xml:space="preserve">Reappropriate spending authority for programs funded by
2024 grants. Programs are expected to fully expend grant
funds in 2025, and include CPACER, K4C, Green Jobs
Partnership, Switch is On, and the Coalition for Climate
Careers. </t>
  </si>
  <si>
    <t>Reappropriation</t>
  </si>
  <si>
    <t>S1_002</t>
  </si>
  <si>
    <t>Externally Funded
Programs</t>
  </si>
  <si>
    <t>Add appropriation for externally funded programs such as
CPACER, K4C, and Green Jobs External Partnership. These
funds will be received and are expected to be spent in
2025.</t>
  </si>
  <si>
    <t>SHERIFF (EN_A20000)</t>
  </si>
  <si>
    <t>Buoy Maintenance</t>
  </si>
  <si>
    <t xml:space="preserve">Add budget to fund contract for installation and
maintenance of buoys in Lake Washington and Lake
Sammamish. Most of these buoys are the responsibility of
various cities, and the expenses will be reimbursed. KCSO
has offered to contract for maintenance centrally rather
than having individual cities maintain their own buoys. </t>
  </si>
  <si>
    <t>Metro Transit Positions</t>
  </si>
  <si>
    <t>Add revenue-backed officers as requested by Metro.</t>
  </si>
  <si>
    <t>S1_003</t>
  </si>
  <si>
    <t>Supplies and
Equipment</t>
  </si>
  <si>
    <t xml:space="preserve">Add funding for necessary supplies and equipment not
included in the 2025 Adopted Budget. These include
deputy medical kits, additional equipment for the rapid
deployment force, Criminal Investigations equipment, and
contract city information technology needs. The contract
city purchases will be reimbursed by the cities. </t>
  </si>
  <si>
    <t>S1_006</t>
  </si>
  <si>
    <t>Marine Unit Engine
Reappropriation</t>
  </si>
  <si>
    <t>Reappropriate funding to replace the safe boat engines.
The safe boat engine upgrade was appropriated and
ordered in 2024. However, the delivery and payment
occurred in 2025.</t>
  </si>
  <si>
    <t>S1_007</t>
  </si>
  <si>
    <t>Vacancy Rate Contra</t>
  </si>
  <si>
    <t>Reduce the negative budget contra applied to capture
salary savings due to vacancies. KCSO has used salary
savings beyond the vacancy rate amount to cover necessary
spending in overtime and non-labor accounts above
budgeted levels, however current projections show that that
shortages in these accounts will exceed salary savings.</t>
  </si>
  <si>
    <t>S1_009</t>
  </si>
  <si>
    <t>Hiring and Referral
Incentive Pay</t>
  </si>
  <si>
    <t xml:space="preserve">Add funding for Sheriff’s Office hiring and referral incentive
payments committed in 2025. This request covers the
extension of the program through 2025. </t>
  </si>
  <si>
    <t>Technical
Adjustments</t>
  </si>
  <si>
    <t>S1_013</t>
  </si>
  <si>
    <t>Basic Training Unit
Lease</t>
  </si>
  <si>
    <t>Add funding for new leased training space.  The Basic
Training Unit has been housed at the Basic Law
Enforcement Academy in Burien in free office space.  The
Criminal Justice Training Commission has expanded and
requires use of the office space and classroom, requiring
the Basic Training Unit to move off of the Academy property
and into a leased office space.</t>
  </si>
  <si>
    <t>S1_014</t>
  </si>
  <si>
    <t>Hangar Lease</t>
  </si>
  <si>
    <t>Add funds to cover the difference between what was
provided in the budget for the hangar in 2025 and what is
actually needed based on planned monthly rent.</t>
  </si>
  <si>
    <t>S1_018</t>
  </si>
  <si>
    <t>Revenue Backed
Overtime Add</t>
  </si>
  <si>
    <t xml:space="preserve">Add revenue-backed overtime for contract cities. Contract
city overtime usage has increased substantially in recent
years with no increase in budget. </t>
  </si>
  <si>
    <t>S1_020</t>
  </si>
  <si>
    <t>Marshals' Guild
Settlement</t>
  </si>
  <si>
    <t>Add funding for increased labor costs due to the recently-
approved settlement with the Marshals' Guild.</t>
  </si>
  <si>
    <t>S1_021</t>
  </si>
  <si>
    <t>Body Worn Cameras</t>
  </si>
  <si>
    <t xml:space="preserve">Add sufficient budget to fully fund the body-worn camera
contract with Axon. The ongoing amount included in the
2025 Adopted Budget did not include funding for storage
and video redaction support.  </t>
  </si>
  <si>
    <t>PARKING FACILITIES
(EN_A44100)</t>
  </si>
  <si>
    <t>Goat Hill Garage</t>
  </si>
  <si>
    <t xml:space="preserve">Adds additional funding for the the operator of the Goat Hill
Garage to support increased labor costs and banking fees.
</t>
  </si>
  <si>
    <t>Administrative
Changes</t>
  </si>
  <si>
    <t>SUPERIOR COURT
(EN_A51000)</t>
  </si>
  <si>
    <t>Trial Court
Improvement Funds</t>
  </si>
  <si>
    <t>Reappropriate unspent State Trial Court Improvement funds
as of the end of 2024. Revenue was received and budgeted
in previous years.</t>
  </si>
  <si>
    <t>DISTRICT COURT (EN_A53000)</t>
  </si>
  <si>
    <t>Interpreter Funding</t>
  </si>
  <si>
    <t>Add budget to spend funding from the Administrative Office
of the Courts for interpreters. This request includes both
reappropriated funding from the State 2024-2025 fiscal year
and new funding for the 2025-2026 fiscal year.</t>
  </si>
  <si>
    <t>Reappropriate a portion of District Court's Trial Court
Improvement Act funding received from the state in prior
years.</t>
  </si>
  <si>
    <t>JUDICIAL ADMINISTRATION
(EN_A54000)</t>
  </si>
  <si>
    <t>Protection Order
Office Reconfiguration
and Relocation</t>
  </si>
  <si>
    <t>Reappropriate funding to reconfigure/relocate protection
order offices at the Malang Regional Justice Center and the
King County Courthouse (KCCH). The project will provide
adequate space for customers and staff and improve safety.
Design work began in 2024, but the project was not
completed.</t>
  </si>
  <si>
    <t>Drug Court Housing</t>
  </si>
  <si>
    <t>Add additional housing units for Drug Court participants
from state Criminal Justice Treatment Account (CJTA)
funds.</t>
  </si>
  <si>
    <t>INTERNAL SUPPORT
(EN_A65600)</t>
  </si>
  <si>
    <t>Department of Public
Defense Settlement
Payment</t>
  </si>
  <si>
    <t>Appropriate funding to pay out the settlement amount for
the LaRose Settlement on behalf of the Department of
Public Defense.</t>
  </si>
  <si>
    <t>Arts and Cultural
Development Transfer</t>
  </si>
  <si>
    <t>Transfer funding to the Arts and Cultural Development Fund
for COVID related expenditures that have already occurred
but were not reimbursed before the end of 2024.</t>
  </si>
  <si>
    <t>EXTERNAL SUPPORT
(EN_A65700)</t>
  </si>
  <si>
    <t>External Support
Project
Reappropriation</t>
  </si>
  <si>
    <t>Reappropriate CLFR-enabled projects that were added in
the 2023-2024 4th Omnibus process and a DLS project. It is
anticipated that funds will be spent down in 2025.</t>
  </si>
  <si>
    <t>Change Grantee under
ER2</t>
  </si>
  <si>
    <t>Change grantee from "Center of Success" to "Access to Our
Community."</t>
  </si>
  <si>
    <t>Proviso/ER</t>
  </si>
  <si>
    <t>S1_004</t>
  </si>
  <si>
    <t>Change Grantee
Name under ER2</t>
  </si>
  <si>
    <t>Change "Abu Bakr Islamic Center Shared Kitchen Project"
to "Abu Bakr Islamic Center."</t>
  </si>
  <si>
    <t>GF TRANSFER TO DLS
(EN_A69200)</t>
  </si>
  <si>
    <t>General Fund Transfer
Technical Adjustment</t>
  </si>
  <si>
    <t>Appropriate General Fund funding to the Department of
Local Services for programs that were previously approved
in prior budgets.</t>
  </si>
  <si>
    <t>GF TRANSFER TO DCHS
(EN_A69400)</t>
  </si>
  <si>
    <t>Civil Legal Services
Transfer Adjustment</t>
  </si>
  <si>
    <t>Appropriate General Fund funding to support an
expenditure restriction in the Adopted 2025 Budget for civil
legal services to be carried out by DCHS.</t>
  </si>
  <si>
    <t>Housing Funding
Reappropriation</t>
  </si>
  <si>
    <t>Reappropriate General Fund funding from the 2023-2024
Budget approved for Health through Housing and the
Housing Finance Program that will be spent in 2025.</t>
  </si>
  <si>
    <t>4th Omnibus
Reappropriation</t>
  </si>
  <si>
    <t>Reappropriate General Fund-backed projects approved in
the 2023-2024 4th Omnibus Supplemental that will be
expended in 2025.</t>
  </si>
  <si>
    <t>Appropriate General Fund funding to the Department of
Community and Human Services for programs that were
previously approved in prior budgets.</t>
  </si>
  <si>
    <t>GF TRANSFER TO DES
(EN_A69500)</t>
  </si>
  <si>
    <t>Appropriate General Fund funding to the Office of Risk
Management for programs that were previously approved in
prior budgets.</t>
  </si>
  <si>
    <t>Appropriate General Fund funding to the Finance and
Business Operations Division for programs that were
previously approved in prior budgets.</t>
  </si>
  <si>
    <t>GF TRANSFER TO DPH
(EN_A69600)</t>
  </si>
  <si>
    <t xml:space="preserve">Appropriate General Fund funding to Public Health for
programs that were previously approved in prior budgets. </t>
  </si>
  <si>
    <t>GF TRANSFER TO DNRP
(EN_A69700)</t>
  </si>
  <si>
    <t>Appropriate General Fund funding to the Department of
Natural Resources and Parks for programs that were
previously approved in prior budgets.</t>
  </si>
  <si>
    <t>New Section</t>
  </si>
  <si>
    <t>GF TRANSFER TO KCIT
(EN_A69800)</t>
  </si>
  <si>
    <t>Distributed Antenna
Systems
Stabilization</t>
  </si>
  <si>
    <t>Provide General Fund support to KCIT to stabilize the
legacy Distributed Antenna System (DAS) in the King
County Corrections Facility and King County Courthouse.
This decision package aligns with S1_002 in the KCIT
Services appropriation unit.</t>
  </si>
  <si>
    <t>GF CIP TRANSFER TO DES
(EN_A69900)</t>
  </si>
  <si>
    <t>Appropriate General Fund funding to the Facilities
Management Division for programs that were previously
approved in prior budgets.</t>
  </si>
  <si>
    <t>S1_005</t>
  </si>
  <si>
    <t>KCCF Bunk Modifications</t>
  </si>
  <si>
    <t>Provide General Fund support for additional work on installing new wall-mounted bunks in th King County Correctional Facility (capital project request 1147794).</t>
  </si>
  <si>
    <t>GF TRANSFER TO PSB GF IT
CAP F3280 (EN_A70100)</t>
  </si>
  <si>
    <t>KCSO CJIS Network
Upgrade</t>
  </si>
  <si>
    <t>Provide General Fund support to capital project 1150119,
an IT project to upgrade King County Sheriff Office (KCSO)
CJIS network equipment to Cisco’s Meraki platform,
deploying it to all KCSO offices.</t>
  </si>
  <si>
    <t>JAIL HEALTH SERVICES
(EN_A82000)</t>
  </si>
  <si>
    <t>Case Manager for HIV-
related Release
Planning Services</t>
  </si>
  <si>
    <t>Expand case management and discharge planning services
for jail residents with HIV or at risk of developing HIV.
Funding is from the City of Seattle and the program will
serve Seattle residents.</t>
  </si>
  <si>
    <t>Parking Benefit</t>
  </si>
  <si>
    <t>Extend the parking benefit at the Goat Hill garage for
Washington State Nurses Association (WSNA) members
through 2025. This extension was granted for an additional
year in a Memorandum of Agreement with the WSNA while
contract negotiations remain ongoing.</t>
  </si>
  <si>
    <t>Behavioral Health Risk
Assessment Tool
(Position Transfer)</t>
  </si>
  <si>
    <t>Transfer a position and the associated Mental Illness and
Drug Dependency (MIDD) funding designated for Personal
Recognizance Interview &amp; Needs Screening (PRINS) of
adults in detention from Jail Health Services to the
Department of Adult and Juvenile Detention (A91000). This
decision package is linked to S1_003 in DAJD (A91000).</t>
  </si>
  <si>
    <t>Contracted Temporary
Agency Nurse Staffing</t>
  </si>
  <si>
    <t>Revise the budget to align with projected expenses for
contracted temporary nursing staff, who play a crucial role
in maintaining mandated health operations during staff
vacancies or employee leave. The costs for temporary
nurses surged during the COVID-19 pandemic and remain
elevated due to an ongoing national shortage of healthcare
workers.</t>
  </si>
  <si>
    <t>ADULT AND JUVENILE
DETENTION (EN_A91000)</t>
  </si>
  <si>
    <t>Overtime Pay
Incentives for Juvenile
Detention Officers and
Supervisors</t>
  </si>
  <si>
    <t>Add appropriation for temporary voluntary and mandatory
overtime (2x pay) for juvenile detention officers and
juvenile division correction supervisors approved by the
Council in Ordinances 19897 and 19898.</t>
  </si>
  <si>
    <t>Food and Supplies
Budget Adjustment</t>
  </si>
  <si>
    <t>Increase budget for food and other supplies for adults and
youth at King County detention facilities to provide proper
care and ensure the dignity of people in detention. The
cost of food and supplies has increased significantly since
the pandemic due to inflation and higher average daily
population.</t>
  </si>
  <si>
    <t>Transfer a position and the associated Mental Illness and
Drug Dependency (MIDD) funding designated for Personal
Recognizance Interview &amp; Needs Screening (PRINS) of
adults in detention from Jail Health Services to the
Department of Adult and Juvenile Detention (A91000). This
decision package is linked to S1_003 in Jail Health
Services (A82000).</t>
  </si>
  <si>
    <t>Scanner for the Youth
Detention Facility</t>
  </si>
  <si>
    <t>Purchase new security scanning equipment that complies
with Washington State's new radiation safety standards
updated in December 2024 for youth detention facilities.
This upgraded scanner will enhance safety measures while
ensuring humane conditions for juveniles entering custody
at the Judge Patricia H. Clark Children and Family Justice
Center (CCFJC).</t>
  </si>
  <si>
    <t>Reduction of Vacancy
Factor</t>
  </si>
  <si>
    <t>Reduce the standard vacancy factor and remove the
additional budget contra added to the department's budget
due to high vacancy rates in recent years. Salary savings
are decreasing as hiring efforts improve, steadily reducing
vacancy rates across the department.</t>
  </si>
  <si>
    <t>PUBLIC DEFENSE (EN_A95000)</t>
  </si>
  <si>
    <t>Increase Legal
Services Appropriation</t>
  </si>
  <si>
    <t>Add funding to address cost increases in Assigned Counsel,
Expert Services and Contract Attorney expenses.
Expenditures in these categories have exceeded estimates
used for the 2025 adopted budget and this request ensures
the department does not exceed its appropriation authority.</t>
  </si>
  <si>
    <t>Eliminate Vacancy
Rate Contra</t>
  </si>
  <si>
    <t>Eliminate the assumed vacancy rate contra assumption due
to increased recruitment activity and reduced vacancies.</t>
  </si>
  <si>
    <t>Labor Costs to Address
Increased Felony
Cases</t>
  </si>
  <si>
    <t>Add appropriation for attorney positions released due to
higher than projected felony assignments in accordance
with Ordinance 19861 Expenditure Restriction 1. Amount is
equivalent to four months of salary costs for 12
attorneys.</t>
  </si>
  <si>
    <t>BEHAVIORAL HEALTH
(EN_A92400)</t>
  </si>
  <si>
    <t>Medicaid Gainshare
Repayments</t>
  </si>
  <si>
    <t>Reappropriate spending authority DCHS received in the
2023-2024 4th Omnibus Supplemental for Medicaid
Gainshare repayments to managed care organizations. The
remainder of this amount will be paid in 2025.</t>
  </si>
  <si>
    <t>VETERANS SENIORS AND
HUMAN SERVICES LEVY
(EN_A11900)</t>
  </si>
  <si>
    <t>Reappropriation to
Align with VSHSL
Implementation Plan</t>
  </si>
  <si>
    <t>Reappropriate underspent funds to advance the Veterans,
Seniors, and Human Services Levy (VSHSL) program goals
and community impact and align the 2025 budget with the
implementation plan.</t>
  </si>
  <si>
    <t>SURFACE WATER
MANAGEMENT LOCAL
DRAINAGE SERVICES
(EN_A84500)</t>
  </si>
  <si>
    <t>Reappropriation for
vehicle purchase</t>
  </si>
  <si>
    <t>Reappropriate 2024 budget to complete purchase of
vehicles for the in-house mowing team.</t>
  </si>
  <si>
    <t>Reappropriation for
stream flow study</t>
  </si>
  <si>
    <t>Reappropriate 2024 budget to complete a study evaluating
the causes of stream flow impediment in Burns creek. The
study will be completed in 2025.</t>
  </si>
  <si>
    <t>Stormwater Asset
Management Plan</t>
  </si>
  <si>
    <t>Reappropriate budget to complete Stormwater Asset
Management Plan in 2025.</t>
  </si>
  <si>
    <t>LOCAL SERVICES
ADMINISTRATION (EN_A77000)</t>
  </si>
  <si>
    <t>Remove Expenditure
Restriction 1 Legacy
Businesses</t>
  </si>
  <si>
    <t xml:space="preserve">Remove Expenditure Restriction 1, which is related to the
King County Comprehensive Plan action item for the
creation of a legacy business program. This was an
unfunded expenditure restriction, and the department does
not have the staffing or resources to implement this across
the county. </t>
  </si>
  <si>
    <t>PARKS AND RECREATION
(EN_A64000)</t>
  </si>
  <si>
    <t>Healthy Communities
and Parks Grant
Program
Reappropriation</t>
  </si>
  <si>
    <t>Reappropriate funding for the Healthy Communities and
Parks (formerly Targeted Equity Grants) grant. The request
includes unspent funds for grants awarded from 2024
through 2024.</t>
  </si>
  <si>
    <t>HISTORIC PRESERVATION
PROGRAM (EN_A84600)</t>
  </si>
  <si>
    <t>Cost Recovery</t>
  </si>
  <si>
    <t>Add appropriation authority to support the full cost of
services provided to other agencies within King County.
Each County program using Historic Preservation Program
(HPP) services will now pay HPP using revenue transfers.</t>
  </si>
  <si>
    <t>BEST STARTS FOR KIDS LEVY
(EN_A93700)</t>
  </si>
  <si>
    <t>Best Starts for Kids
Compliance Position</t>
  </si>
  <si>
    <t xml:space="preserve">Add position to increase contract compliance capacity. No
additional appropriation is needed in 2025 due to expected
underexpenditure. </t>
  </si>
  <si>
    <t>PUBLIC HEALTH (EN_A80000)</t>
  </si>
  <si>
    <t>School Based-Mental
Health Programming
Expansion</t>
  </si>
  <si>
    <t>Expand Mental Health Program across 21 school-based
health centers in Seattle Public Schools. Funded by the
Seattle payroll tax in 2025. Revenue exceeding
expenditures covers existing overhead.</t>
  </si>
  <si>
    <t>Behavioral Health
Services Expansion</t>
  </si>
  <si>
    <t>Expand Substance Use Disorder (SUD) outreach-based
mental health services. Funding provided by a Health
Resources and Services Administration (HRSA) grant
through August 2025. Revenue exceeding expenditures
covers existing overhead.</t>
  </si>
  <si>
    <t>WIC Nutrition Assistant</t>
  </si>
  <si>
    <t>Add a Nutrition Assistant position to support a caseload
increase in Women, Infant and Children (WIC) clinics.
 Funded by the Washington State Department of Health.</t>
  </si>
  <si>
    <t>Best Starts for Kids
(BSK) Reappropriation</t>
  </si>
  <si>
    <t>Reappropriate community contracts providing childcare
consultation, lead and toxics screening, school based
health services, child and adolescent immunization, and
other programs. Backed by the BSK levy in DCHS.</t>
  </si>
  <si>
    <t>Naloxone Distribution
for Overdose
Prevention</t>
  </si>
  <si>
    <t xml:space="preserve">Leverage a one-time investment from the Crisis Care
Centers Levy to increase community access to naloxone,
particularly for populations disproportionately impacted by
opioid overdose. </t>
  </si>
  <si>
    <t>Overdose Prevention
and Response
Programs</t>
  </si>
  <si>
    <t>Sustain overdose prevention services, including naloxone
access, outreach efforts, and harm reduction programming.
Backed by the MIDD fund in DCHS.</t>
  </si>
  <si>
    <t>Centers for Disease
Control and
Prevention (CDC)
Public Health
Infrastructure Grant
Continuation</t>
  </si>
  <si>
    <t>Extend through November 2025 CDC funding to strengthen
Public Health infrastructure, workforce, and data systems.
The multi-year Public Health Infrastructure grant continues
to support a variety of work including policy development,
language access, community navigators, and related work.
Revenue exceeding expenditures covers existing overhead.</t>
  </si>
  <si>
    <t>S1_008</t>
  </si>
  <si>
    <t>Public Health
Emergency
Preparedness Grant
Continuation</t>
  </si>
  <si>
    <t>Continue through June 2025 two existing emergency
preparedness positions based on extended funding from the
state. Key functions include emergency planning to provide
critical services, resources, and information to promote the
health of the most impacted communities during public
health emergencies. Revenue exceeding expenditures
covers existing overhead.</t>
  </si>
  <si>
    <t>S1_010</t>
  </si>
  <si>
    <t>King County Medical
Examiner's Office CT
Scanner</t>
  </si>
  <si>
    <t>Complete the MEO CT scanner project from the previous
biennium. Associated with S1_001 in the GF Transfer to
Public Health.</t>
  </si>
  <si>
    <t>ENVIRONMENTAL HEALTH
SERVICES (EN_A85000)</t>
  </si>
  <si>
    <t>Onsite Septic System
(OSS) Climate Equity
Project
Reappropriation</t>
  </si>
  <si>
    <t>Complete the replacement and conversion of old and failed
sewage systems in low income neighborhoods with
remaining funding from previous biennium.  Completion
expected June 2025.</t>
  </si>
  <si>
    <t>Program Manager for
Storm Water Research
Project</t>
  </si>
  <si>
    <t>Add temporary program manager to study the effect of
paraphenylenediamine (PPD) and perfluoroalkyl chemical
(PFAS) compounds in high fish consumers in the Puget
Sound area. Funded by the Washington State Department
of Ecology from May 2025 through June 2027. Revenue
exceeding expenditures covers existing overhead.</t>
  </si>
  <si>
    <t>EMPLOYMENT EDUCATION
RESOURCE (EN_A93600)</t>
  </si>
  <si>
    <t>Seattle Central
College Contract</t>
  </si>
  <si>
    <t>Add funding and revenue for new contract with Seattle
Central College to provide case management for Open
Doors. Open Doors provides social services navigation,
education, and employment programs to youth ages 16 to
24 who are not in school or work.</t>
  </si>
  <si>
    <t>Best Starts for Kids
Reappropriation</t>
  </si>
  <si>
    <t>Reappropriate unspent 2024 allocation from Best Starts for
Kids (BSK). Revenue was returned in 2024 and approved by
BSK for use in 2025 to cover existing contract and
implementation plan commitments. BSK has sufficient
budget to cover this request and is not seeking additional
appropriation.</t>
  </si>
  <si>
    <t>JumpStart Budget
Shift</t>
  </si>
  <si>
    <t>Remove revenues received from the Executive Climate
Office and associated expenditures to support case
management for the JumpStart program. EER will continue
to perform this work but will instead transfer the costs to the
Climate Office.</t>
  </si>
  <si>
    <t>Restorative
Community Pathways
Grant</t>
  </si>
  <si>
    <t>Add remaining funds from existing grant from the Federal
Department of Justice Office of Juvenile Justice
Delinquency Prevention. This grant supports evaluation of
the Restorative Community Pathways program.</t>
  </si>
  <si>
    <t>Open Doors Capacity
Increase</t>
  </si>
  <si>
    <t xml:space="preserve">Increase capacity for Open Doors. This request is backed by
greater than expected Open Doors fee-for-service revenue
received in 2024 and increased revenue expectations in
2025. A portion of this request will also fund EER's Out of
School Youth program. </t>
  </si>
  <si>
    <t>SOLID WASTE (EN_A72000)</t>
  </si>
  <si>
    <t>Remove requirement
for motion
acknowledging report
receipt (P1)</t>
  </si>
  <si>
    <t>Remove the requirement for Council to take action on
Motion acknowledging receipt of flow control analysis and
enforcement report that is due December 15, 2025. Enables
release of restricted funds upon transmittal if the Council
does not take up the Motion before the end of the year.</t>
  </si>
  <si>
    <t>Remove requirement
for motion
acknowledging report
receipt (P2)</t>
  </si>
  <si>
    <t>Remove the requirement for Council to take action on
Motion acknowledging receipt of an organics system
mapping and policy report that is due December 15, 2025.
Enables release of restricted funds upon transmittal if the
Council does not take up the Motion before the end of the
year.</t>
  </si>
  <si>
    <t>AIRPORT (EN_A71000)</t>
  </si>
  <si>
    <t>FMD Star Forge
Reimbursement</t>
  </si>
  <si>
    <t>Reimburse FMD for expenses related to the Star Forge
Acquisition project.</t>
  </si>
  <si>
    <t>Fuel Farm Pollution
Insurance</t>
  </si>
  <si>
    <t>Appropriate funds to secure pollution insurance for the KCIA
fuel farm.</t>
  </si>
  <si>
    <t>WASTEWATER TREATMENT
(EN_A46100)</t>
  </si>
  <si>
    <t>Reappropriation for
contracted services</t>
  </si>
  <si>
    <t>Reappropriate funding for various contracted services
approved in 2023-2024.</t>
  </si>
  <si>
    <t>Reappropriation for
vehicles and
equipment</t>
  </si>
  <si>
    <t>Reappropriate funding for various vehicles and equipment
approved in 2023-2024.</t>
  </si>
  <si>
    <t>Reappropriation for
WaterWorks Grant
Program</t>
  </si>
  <si>
    <t>Reappropriate funding for the WaterWorks Grant Program,
grant funds were awarded at the end of the 2023 and will be
fully spent between 2025-2027.  This request is to carry
forward the unspent grant funds in 2023-2024 into the 2025
budget year.</t>
  </si>
  <si>
    <t>SEIU 925 19
Classification
Adjustments</t>
  </si>
  <si>
    <t>Add funding for memorandum of agreement on
classification wage increases and new hire/transfer terms in
the parties collective bargaining agreement (CLA 011
Appendix).  Approved by Council in 2024.</t>
  </si>
  <si>
    <t>West Point Access
Road Repair</t>
  </si>
  <si>
    <t>Add additional appropriation to cover costs of repair to City
of Seattle Park's road ($100K) and SPU storm drainage
assets beneath ($900K). The Seattle Park’s road is the sole
access route in and out of West Point Treatment Plant, for
which King County has an easement.</t>
  </si>
  <si>
    <t>TRANSIT (EN_A46410)</t>
  </si>
  <si>
    <t>Contracted Security
Services</t>
  </si>
  <si>
    <t>Add 50 new Transit Security Officers (TSO) at transit route
terminal posts, bus operations bases, transit zones (bus stops
or shelters), and on coaches. These additions, a portion of
which are revenue-backed by the City of Seattle, will
improve operator and customer safety.</t>
  </si>
  <si>
    <t>Metro Transit Police
Services</t>
  </si>
  <si>
    <t>Add 10 Metro Transit Police (MTP) Officers, bringing the
total budgeted Officer positions to 89 FTEs. These additions
will improve operator and customer safety.</t>
  </si>
  <si>
    <t>Remove requirement
for motion
acknowledging report
receipt (P4)</t>
  </si>
  <si>
    <t>Remove the requirement for Council to action on Motion
acknowledging receipt of a vanpool update report that is
due  August 31, 2025. Enables release of restricted funds
upon transmittal if the Council does not take up the Motion
before the end of the year.</t>
  </si>
  <si>
    <t>Remove requirement
for motion
acknowledging report
receipt (P5)</t>
  </si>
  <si>
    <t>Remove the requirement for Council to action on Motion
acknowledging receipt of expediting RapidRide report that
is due September 30, 2025. Enables release of restricted
funds upon transmittal if the Council does not take up the
Motion before the end of the year.</t>
  </si>
  <si>
    <t>State Funding for
Water Taxi</t>
  </si>
  <si>
    <t>Funding for Metro to continue mid-day, weekday passenger-
only ferry service using state-appropriated funds to Metro
when a previous state appropriation expires on June 30,
2025.</t>
  </si>
  <si>
    <t>FACILITIES MANAGEMENT
DIVISION (EN_A60100)</t>
  </si>
  <si>
    <t>Harborview Bond
Program</t>
  </si>
  <si>
    <t xml:space="preserve">Add one administrator and two business finance officer
positions to support the Harborview bond program. These
positions will provide additional capacity for the next phase
of the 2020 Harborview bond program. </t>
  </si>
  <si>
    <t>KCIT SERVICES  (EN_A43200)</t>
  </si>
  <si>
    <t>Distributed Antena
Systems stabilization
effort</t>
  </si>
  <si>
    <t>Add additional budget to stabilize the legacy Distributed
Antenna System (DAS) in KCCF/KCCH.</t>
  </si>
  <si>
    <t>TLT Budget to support
the existing program
(DCHS BHRD program)
and  capital projects</t>
  </si>
  <si>
    <t>Add TLT Budget to support the DCHS BHRD program and
the KCIT Teams Shared Device replacement project.</t>
  </si>
  <si>
    <t>Technical adjustment
to correct the 2025
Budget</t>
  </si>
  <si>
    <t>Add funding for a one-time salary and benefit adjustment to
correctly reflect the 2023-2024 CP2 labor settlement.</t>
  </si>
  <si>
    <t>Grand Total for Report</t>
  </si>
  <si>
    <t>#ERROR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</si>
</sst>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Color3]\(#,##0\)"/>
    <numFmt numFmtId="165" formatCode="#,##0.00;[Color3]\(#,##0.00\)"/>
    <numFmt numFmtId="166" formatCode="#,##0;\-#,##0"/>
    <numFmt numFmtId="167" formatCode=";;;@"/>
    <numFmt numFmtId="168" formatCode="_(* #,##0_);_(* \(#,##0\);_(* &quot;-&quot;??_);_(@_)"/>
    <numFmt numFmtId="169" formatCode="_(* #,##0.0_);_(* \(#,##0.0\);_(* &quot;-&quot;??_);_(@_)"/>
  </numFmts>
  <fonts count="10">
    <font>
      <sz val="10"/>
      <color theme="1"/>
      <name val="Arial"/>
      <family val="2"/>
    </font>
    <font>
      <sz val="10"/>
      <color rgb="FF000000"/>
      <name val="Liberation Sans"/>
      <family val="2"/>
    </font>
    <font>
      <sz val="12"/>
      <color rgb="FFFFFFFF"/>
      <name val="Liberation Sans"/>
      <family val="2"/>
    </font>
    <font>
      <b/>
      <sz val="10"/>
      <color rgb="FF000000"/>
      <name val="Liberation Sans"/>
      <family val="2"/>
    </font>
    <font>
      <b/>
      <sz val="12"/>
      <color rgb="FF000000"/>
      <name val="Liberation Serif"/>
      <family val="2"/>
    </font>
    <font>
      <b/>
      <sz val="12"/>
      <color rgb="FFFF0000"/>
      <name val="Liberation Serif"/>
      <family val="2"/>
    </font>
    <font>
      <sz val="10"/>
      <color theme="1"/>
      <name val="Arial"/>
      <family val="2"/>
    </font>
    <font>
      <b/>
      <sz val="16"/>
      <color theme="1"/>
      <name val="Calibri"/>
      <family val="2"/>
    </font>
    <font>
      <b/>
      <sz val="14"/>
      <color theme="0"/>
      <name val="Aptos"/>
      <family val="2"/>
    </font>
    <font>
      <b/>
      <sz val="10"/>
      <color rgb="FF000000"/>
      <name val="Liberation Sans"/>
    </font>
  </fonts>
  <fills count="3">
    <fill>
      <patternFill patternType="none"/>
    </fill>
    <fill>
      <patternFill patternType="gray125"/>
    </fill>
    <fill>
      <patternFill patternType="solid">
        <fgColor theme="4"/>
        <bgColor theme="4"/>
      </patternFill>
    </fill>
  </fills>
  <borders count="4">
    <border>
      <left/>
      <right/>
      <top/>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s>
  <cellStyleXfs count="29">
    <xf numFmtId="0" fontId="0" fillId="0" borderId="0"/>
    <xf numFmtId="167" fontId="4" fillId="0" borderId="0" applyFill="0" applyBorder="0" applyProtection="0">
      <alignment horizontal="center" vertical="center" wrapText="1"/>
    </xf>
    <xf numFmtId="167" fontId="5" fillId="0" borderId="0" applyFill="0" applyBorder="0" applyProtection="0">
      <alignment horizontal="center" vertical="center" wrapText="1"/>
    </xf>
    <xf numFmtId="167" fontId="4" fillId="0" borderId="0" applyFill="0" applyBorder="0" applyProtection="0">
      <alignment horizontal="left" vertical="center" wrapText="1"/>
    </xf>
    <xf numFmtId="167" fontId="4" fillId="0" borderId="0" applyFill="0" applyBorder="0" applyProtection="0">
      <alignment horizontal="center" vertical="center" wrapText="1"/>
    </xf>
    <xf numFmtId="167" fontId="4" fillId="0" borderId="0" applyFill="0" applyBorder="0" applyProtection="0">
      <alignment horizontal="right" vertical="center" wrapText="1"/>
    </xf>
    <xf numFmtId="167" fontId="4" fillId="0" borderId="0" applyFill="0" applyBorder="0" applyProtection="0">
      <alignment horizontal="right" vertical="center" wrapText="1"/>
    </xf>
    <xf numFmtId="167" fontId="4" fillId="0" borderId="0" applyFill="0" applyBorder="0" applyProtection="0">
      <alignment horizontal="right" vertical="top" wrapText="1"/>
    </xf>
    <xf numFmtId="167" fontId="1" fillId="0" borderId="0" applyFill="0" applyBorder="0" applyProtection="0">
      <alignment horizontal="left" vertical="center" wrapText="1"/>
    </xf>
    <xf numFmtId="167" fontId="1" fillId="0" borderId="0" applyFill="0" applyBorder="0" applyProtection="0">
      <alignment horizontal="center" vertical="center" wrapText="1"/>
    </xf>
    <xf numFmtId="166" fontId="1" fillId="0" borderId="0" applyFill="0" applyBorder="0" applyProtection="0">
      <alignment horizontal="left" vertical="center" wrapText="1"/>
    </xf>
    <xf numFmtId="166" fontId="1" fillId="0" borderId="0" applyFill="0" applyBorder="0" applyProtection="0">
      <alignment horizontal="left" vertical="center" wrapText="1"/>
    </xf>
    <xf numFmtId="166" fontId="1" fillId="0" borderId="0" applyFill="0" applyBorder="0" applyProtection="0">
      <alignment horizontal="center" vertical="center" wrapText="1"/>
    </xf>
    <xf numFmtId="164" fontId="1" fillId="0" borderId="0" applyFill="0" applyBorder="0" applyProtection="0">
      <alignment horizontal="right" vertical="center" wrapText="1"/>
    </xf>
    <xf numFmtId="165" fontId="1" fillId="0" borderId="0" applyFill="0" applyBorder="0" applyProtection="0">
      <alignment horizontal="right" vertical="center" wrapText="1"/>
    </xf>
    <xf numFmtId="164" fontId="1" fillId="0" borderId="0" applyFill="0" applyBorder="0" applyProtection="0">
      <alignment horizontal="right" vertical="center" wrapText="1"/>
    </xf>
    <xf numFmtId="167" fontId="3" fillId="0" borderId="0" applyFill="0" applyBorder="0" applyProtection="0">
      <alignment horizontal="left" vertical="center" wrapText="1"/>
    </xf>
    <xf numFmtId="167" fontId="1" fillId="0" borderId="0" applyFill="0" applyBorder="0" applyProtection="0">
      <alignment horizontal="center" vertical="center" wrapText="1"/>
    </xf>
    <xf numFmtId="164" fontId="1" fillId="0" borderId="0" applyFill="0" applyBorder="0" applyProtection="0">
      <alignment horizontal="right" vertical="center" wrapText="1"/>
    </xf>
    <xf numFmtId="165" fontId="1" fillId="0" borderId="0" applyFill="0" applyBorder="0" applyProtection="0">
      <alignment horizontal="right" vertical="center" wrapText="1"/>
    </xf>
    <xf numFmtId="164" fontId="1" fillId="0" borderId="0" applyFill="0" applyBorder="0" applyProtection="0">
      <alignment horizontal="right" vertical="center"/>
    </xf>
    <xf numFmtId="165" fontId="1" fillId="0" borderId="0" applyFill="0" applyBorder="0" applyProtection="0">
      <alignment horizontal="right" vertical="center" wrapText="1"/>
    </xf>
    <xf numFmtId="164" fontId="1" fillId="0" borderId="0" applyFill="0" applyBorder="0" applyProtection="0">
      <alignment horizontal="right" vertical="center"/>
    </xf>
    <xf numFmtId="166" fontId="1" fillId="0" borderId="0" applyFill="0" applyBorder="0" applyProtection="0">
      <alignment horizontal="left" vertical="center" wrapText="1"/>
    </xf>
    <xf numFmtId="166" fontId="1" fillId="0" borderId="0" applyFill="0" applyBorder="0" applyProtection="0">
      <alignment horizontal="center" vertical="center" wrapText="1"/>
    </xf>
    <xf numFmtId="166" fontId="2" fillId="0" borderId="0" applyFill="0" applyBorder="0" applyProtection="0">
      <alignment horizontal="left" vertical="center"/>
    </xf>
    <xf numFmtId="166" fontId="2" fillId="0" borderId="0" applyFill="0" applyBorder="0" applyProtection="0">
      <alignment horizontal="left" vertical="center"/>
    </xf>
    <xf numFmtId="164" fontId="1" fillId="0" borderId="0" applyFill="0" applyBorder="0" applyProtection="0">
      <alignment horizontal="right" vertical="center" wrapText="1"/>
    </xf>
    <xf numFmtId="43" fontId="6" fillId="0" borderId="0" applyFont="0" applyFill="0" applyBorder="0" applyAlignment="0" applyProtection="0"/>
  </cellStyleXfs>
  <cellXfs count="35">
    <xf numFmtId="0" fontId="0" fillId="0" borderId="0" xfId="0"/>
    <xf numFmtId="167" fontId="4" fillId="0" borderId="0" xfId="1">
      <alignment horizontal="center" vertical="center" wrapText="1"/>
    </xf>
    <xf numFmtId="167" fontId="5" fillId="0" borderId="0" xfId="2">
      <alignment horizontal="center" vertical="center" wrapText="1"/>
    </xf>
    <xf numFmtId="167" fontId="4" fillId="0" borderId="0" xfId="3">
      <alignment horizontal="left" vertical="center" wrapText="1"/>
    </xf>
    <xf numFmtId="167" fontId="4" fillId="0" borderId="0" xfId="4">
      <alignment horizontal="center" vertical="center" wrapText="1"/>
    </xf>
    <xf numFmtId="167" fontId="4" fillId="0" borderId="0" xfId="5">
      <alignment horizontal="right" vertical="center" wrapText="1"/>
    </xf>
    <xf numFmtId="167" fontId="4" fillId="0" borderId="0" xfId="6">
      <alignment horizontal="right" vertical="center" wrapText="1"/>
    </xf>
    <xf numFmtId="167" fontId="4" fillId="0" borderId="0" xfId="7">
      <alignment horizontal="right" vertical="top" wrapText="1"/>
    </xf>
    <xf numFmtId="167" fontId="1" fillId="0" borderId="0" xfId="8">
      <alignment horizontal="left" vertical="center" wrapText="1"/>
    </xf>
    <xf numFmtId="167" fontId="1" fillId="0" borderId="0" xfId="9">
      <alignment horizontal="center" vertical="center" wrapText="1"/>
    </xf>
    <xf numFmtId="166" fontId="1" fillId="0" borderId="0" xfId="10">
      <alignment horizontal="left" vertical="center" wrapText="1"/>
    </xf>
    <xf numFmtId="166" fontId="1" fillId="0" borderId="0" xfId="11">
      <alignment horizontal="left" vertical="center" wrapText="1"/>
    </xf>
    <xf numFmtId="166" fontId="1" fillId="0" borderId="0" xfId="12">
      <alignment horizontal="center" vertical="center" wrapText="1"/>
    </xf>
    <xf numFmtId="164" fontId="1" fillId="0" borderId="0" xfId="20">
      <alignment horizontal="right" vertical="center"/>
    </xf>
    <xf numFmtId="165" fontId="1" fillId="0" borderId="0" xfId="14">
      <alignment horizontal="right" vertical="center" wrapText="1"/>
    </xf>
    <xf numFmtId="165" fontId="1" fillId="0" borderId="0" xfId="21">
      <alignment horizontal="right" vertical="center" wrapText="1"/>
    </xf>
    <xf numFmtId="164" fontId="1" fillId="0" borderId="0" xfId="22">
      <alignment horizontal="right" vertical="center"/>
    </xf>
    <xf numFmtId="164" fontId="1" fillId="0" borderId="0" xfId="13">
      <alignment horizontal="right" vertical="center" wrapText="1"/>
    </xf>
    <xf numFmtId="164" fontId="1" fillId="0" borderId="0" xfId="15">
      <alignment horizontal="right" vertical="center" wrapText="1"/>
    </xf>
    <xf numFmtId="166" fontId="1" fillId="0" borderId="0" xfId="23">
      <alignment horizontal="left" vertical="center" wrapText="1"/>
    </xf>
    <xf numFmtId="167" fontId="3" fillId="0" borderId="0" xfId="16">
      <alignment horizontal="left" vertical="center" wrapText="1"/>
    </xf>
    <xf numFmtId="167" fontId="1" fillId="0" borderId="0" xfId="17">
      <alignment horizontal="center" vertical="center" wrapText="1"/>
    </xf>
    <xf numFmtId="166" fontId="2" fillId="0" borderId="0" xfId="25">
      <alignment horizontal="left" vertical="center"/>
    </xf>
    <xf numFmtId="166" fontId="2" fillId="0" borderId="0" xfId="26">
      <alignment horizontal="left" vertical="center"/>
    </xf>
    <xf numFmtId="0" fontId="8" fillId="2" borderId="1" xfId="0" applyFont="1" applyFill="1" applyBorder="1" applyAlignment="1">
      <alignment horizontal="center" vertical="top" wrapText="1"/>
    </xf>
    <xf numFmtId="0" fontId="8" fillId="2" borderId="2" xfId="0" applyFont="1" applyFill="1" applyBorder="1" applyAlignment="1">
      <alignment horizontal="left" vertical="top" wrapText="1"/>
    </xf>
    <xf numFmtId="0" fontId="8" fillId="2" borderId="2" xfId="0" applyFont="1" applyFill="1" applyBorder="1" applyAlignment="1">
      <alignment horizontal="center" vertical="top" wrapText="1"/>
    </xf>
    <xf numFmtId="168" fontId="8" fillId="2" borderId="2" xfId="28" applyNumberFormat="1" applyFont="1" applyFill="1" applyBorder="1" applyAlignment="1">
      <alignment horizontal="right" vertical="top" wrapText="1"/>
    </xf>
    <xf numFmtId="169" fontId="8" fillId="2" borderId="2" xfId="28" applyNumberFormat="1" applyFont="1" applyFill="1" applyBorder="1" applyAlignment="1">
      <alignment horizontal="right" vertical="top" wrapText="1"/>
    </xf>
    <xf numFmtId="168" fontId="8" fillId="2" borderId="3" xfId="28" applyNumberFormat="1" applyFont="1" applyFill="1" applyBorder="1" applyAlignment="1">
      <alignment horizontal="right" vertical="top" wrapText="1"/>
    </xf>
    <xf numFmtId="0" fontId="0" fillId="0" borderId="0" xfId="0" applyAlignment="1">
      <alignment horizontal="center"/>
    </xf>
    <xf numFmtId="164" fontId="9" fillId="0" borderId="0" xfId="18" applyFont="1">
      <alignment horizontal="right" vertical="center" wrapText="1"/>
    </xf>
    <xf numFmtId="165" fontId="9" fillId="0" borderId="0" xfId="19" applyFont="1">
      <alignment horizontal="right" vertical="center" wrapText="1"/>
    </xf>
    <xf numFmtId="164" fontId="9" fillId="0" borderId="0" xfId="27" applyFont="1" applyFill="1">
      <alignment horizontal="right" vertical="center" wrapText="1"/>
    </xf>
    <xf numFmtId="0" fontId="7" fillId="0" borderId="0" xfId="0" applyFont="1" applyAlignment="1">
      <alignment horizontal="left" vertical="center" wrapText="1"/>
    </xf>
  </cellXfs>
  <cellStyles count="29">
    <cellStyle name="Comma" xfId="28" builtinId="3"/>
    <cellStyle name="MR_0" xfId="17" xr:uid="{00000000-0005-0000-0000-00001E000000}"/>
    <cellStyle name="MR_1" xfId="18" xr:uid="{00000000-0005-0000-0000-000021000000}"/>
    <cellStyle name="MR_1_RT" xfId="27" xr:uid="{00000000-0005-0000-0000-00002D000000}"/>
    <cellStyle name="MR_10" xfId="4" xr:uid="{00000000-0005-0000-0000-000009000000}"/>
    <cellStyle name="MR_11" xfId="5" xr:uid="{00000000-0005-0000-0000-00000A000000}"/>
    <cellStyle name="MR_13" xfId="6" xr:uid="{00000000-0005-0000-0000-00000C000000}"/>
    <cellStyle name="MR_14" xfId="7" xr:uid="{00000000-0005-0000-0000-00000D000000}"/>
    <cellStyle name="MR_3" xfId="19" xr:uid="{00000000-0005-0000-0000-000023000000}"/>
    <cellStyle name="MR_30" xfId="8" xr:uid="{00000000-0005-0000-0000-000014000000}"/>
    <cellStyle name="MR_31" xfId="9" xr:uid="{00000000-0005-0000-0000-000015000000}"/>
    <cellStyle name="MR_32" xfId="10" xr:uid="{00000000-0005-0000-0000-000016000000}"/>
    <cellStyle name="MR_33" xfId="11" xr:uid="{00000000-0005-0000-0000-000017000000}"/>
    <cellStyle name="MR_33_RT" xfId="23" xr:uid="{00000000-0005-0000-0000-000028000000}"/>
    <cellStyle name="MR_34" xfId="12" xr:uid="{00000000-0005-0000-0000-000018000000}"/>
    <cellStyle name="MR_34_RT" xfId="24" xr:uid="{00000000-0005-0000-0000-000029000000}"/>
    <cellStyle name="MR_35" xfId="13" xr:uid="{00000000-0005-0000-0000-000019000000}"/>
    <cellStyle name="MR_35_RT" xfId="20" xr:uid="{00000000-0005-0000-0000-000024000000}"/>
    <cellStyle name="MR_37" xfId="14" xr:uid="{00000000-0005-0000-0000-00001B000000}"/>
    <cellStyle name="MR_37_RT" xfId="21" xr:uid="{00000000-0005-0000-0000-000026000000}"/>
    <cellStyle name="MR_38" xfId="15" xr:uid="{00000000-0005-0000-0000-00001C000000}"/>
    <cellStyle name="MR_38_RT" xfId="22" xr:uid="{00000000-0005-0000-0000-000027000000}"/>
    <cellStyle name="MR_4_RT" xfId="25" xr:uid="{00000000-0005-0000-0000-00002B000000}"/>
    <cellStyle name="MR_5_RT" xfId="26" xr:uid="{00000000-0005-0000-0000-00002C000000}"/>
    <cellStyle name="MR_6" xfId="16" xr:uid="{00000000-0005-0000-0000-00001D000000}"/>
    <cellStyle name="MR_7" xfId="1" xr:uid="{00000000-0005-0000-0000-000006000000}"/>
    <cellStyle name="MR_8" xfId="2" xr:uid="{00000000-0005-0000-0000-000007000000}"/>
    <cellStyle name="MR_9" xfId="3" xr:uid="{00000000-0005-0000-0000-000008000000}"/>
    <cellStyle name="Normal" xfId="0" builtinId="0"/>
  </cellStyles>
  <dxfs count="3">
    <dxf>
      <numFmt numFmtId="0" formatCode="General"/>
    </dxf>
    <dxf>
      <border outline="0">
        <bottom style="thin">
          <color theme="6" tint="0.39997558519241921"/>
        </bottom>
      </border>
    </dxf>
    <dxf>
      <border outline="0">
        <top style="thin">
          <color theme="6" tint="0.399975585192419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7587A2-B4FB-4769-963E-AF6F1F806FE4}" name="Table1" displayName="Table1" ref="A11:L105" totalsRowShown="0" headerRowBorderDxfId="1" tableBorderDxfId="2">
  <autoFilter ref="A11:L105" xr:uid="{107587A2-B4FB-4769-963E-AF6F1F806FE4}"/>
  <tableColumns count="12">
    <tableColumn id="1" xr3:uid="{D8D98B6C-A25E-4175-9086-70CA2B149CEE}" name="Ord Section 19861"/>
    <tableColumn id="2" xr3:uid="{0D325309-41D9-4A3E-9614-BF280BEDA182}" name="Appro_Ess" dataDxfId="0">
      <calculatedColumnFormula>LEFT((RIGHT(C12,10)),9)</calculatedColumnFormula>
    </tableColumn>
    <tableColumn id="3" xr3:uid="{DFBEF40B-2205-4999-86C5-A2C13978A8C9}" name="Appropriation Name/Code" dataCellStyle="MR_30"/>
    <tableColumn id="4" xr3:uid="{6F986D65-9A46-4225-88EE-E6D75568377E}" name="DP" dataCellStyle="MR_31"/>
    <tableColumn id="5" xr3:uid="{8858AD86-4093-4BFB-996B-8F7449F53EBD}" name="Title" dataCellStyle="MR_32"/>
    <tableColumn id="6" xr3:uid="{F696CB30-EE18-4550-97B3-0E51076EFA66}" name="Narrative" dataCellStyle="MR_33"/>
    <tableColumn id="7" xr3:uid="{DF1D2197-CFA1-48E2-8978-4DA5CA68716F}" name="Decision Package Type" dataCellStyle="MR_34"/>
    <tableColumn id="8" xr3:uid="{F63F8433-76DD-4F2F-B642-AE8986AD75E3}" name="Appropriation $" dataCellStyle="MR_35"/>
    <tableColumn id="9" xr3:uid="{9798A087-B99B-4A35-BFE8-1C5DB028666E}" name="Revenue $"/>
    <tableColumn id="10" xr3:uid="{B0E24974-B304-4717-9CAD-16BA2A3D9627}" name="Dec FTEs" dataCellStyle="MR_37_RT"/>
    <tableColumn id="11" xr3:uid="{457E5113-293D-494A-BD69-D6F6B3834CD6}" name="Dec TLTs" dataCellStyle="MR_37_RT"/>
    <tableColumn id="12" xr3:uid="{381EC62F-4279-4ABB-B4E8-00BDBA81E791}" name="Fund Balance Used $" dataCellStyle="MR_38"/>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1810-1F97-464A-B2CA-B144FF2BA52E}">
  <sheetPr>
    <pageSetUpPr fitToPage="1"/>
  </sheetPr>
  <dimension ref="A1:L105"/>
  <sheetViews>
    <sheetView showGridLines="0" tabSelected="1" workbookViewId="0">
      <selection activeCell="L46" sqref="L46"/>
    </sheetView>
  </sheetViews>
  <sheetFormatPr defaultRowHeight="12.6"/>
  <cols>
    <col min="1" max="1" width="25.42578125" customWidth="1"/>
    <col min="2" max="2" width="16.28515625" customWidth="1"/>
    <col min="3" max="3" width="35.7109375" customWidth="1"/>
    <col min="4" max="4" width="14.28515625" customWidth="1"/>
    <col min="5" max="5" width="21.28515625" customWidth="1"/>
    <col min="6" max="6" width="54" customWidth="1"/>
    <col min="7" max="7" width="31.42578125" customWidth="1"/>
    <col min="8" max="8" width="22.140625" customWidth="1"/>
    <col min="9" max="11" width="17.140625" customWidth="1"/>
    <col min="12" max="12" width="30" customWidth="1"/>
  </cols>
  <sheetData>
    <row r="1" spans="1:12" ht="21">
      <c r="C1" s="34" t="s">
        <v>0</v>
      </c>
      <c r="D1" s="34"/>
      <c r="E1" s="34"/>
    </row>
    <row r="8" spans="1:12" hidden="1"/>
    <row r="9" spans="1:12" ht="8.25" hidden="1" customHeight="1"/>
    <row r="10" spans="1:12" ht="33.75" hidden="1" customHeight="1">
      <c r="C10" s="1" t="s">
        <v>1</v>
      </c>
      <c r="D10" s="2" t="s">
        <v>1</v>
      </c>
      <c r="E10" s="3"/>
      <c r="F10" s="3"/>
      <c r="G10" s="4"/>
      <c r="H10" s="5"/>
      <c r="I10" s="5"/>
      <c r="J10" s="6"/>
      <c r="K10" s="6"/>
      <c r="L10" s="7"/>
    </row>
    <row r="11" spans="1:12" ht="63.75" customHeight="1">
      <c r="A11" s="24" t="s">
        <v>2</v>
      </c>
      <c r="B11" s="25" t="s">
        <v>3</v>
      </c>
      <c r="C11" s="25" t="s">
        <v>4</v>
      </c>
      <c r="D11" s="26" t="s">
        <v>5</v>
      </c>
      <c r="E11" s="25" t="s">
        <v>6</v>
      </c>
      <c r="F11" s="25" t="s">
        <v>7</v>
      </c>
      <c r="G11" s="26" t="s">
        <v>8</v>
      </c>
      <c r="H11" s="26" t="s">
        <v>9</v>
      </c>
      <c r="I11" s="27" t="s">
        <v>10</v>
      </c>
      <c r="J11" s="28" t="s">
        <v>11</v>
      </c>
      <c r="K11" s="28" t="s">
        <v>12</v>
      </c>
      <c r="L11" s="29" t="s">
        <v>13</v>
      </c>
    </row>
    <row r="12" spans="1:12" ht="39" customHeight="1">
      <c r="A12" s="30">
        <v>16</v>
      </c>
      <c r="B12" t="str">
        <f t="shared" ref="B12:B43" si="0">LEFT((RIGHT(C12,10)),9)</f>
        <v>EN_A14000</v>
      </c>
      <c r="C12" s="8" t="s">
        <v>14</v>
      </c>
      <c r="D12" s="9" t="s">
        <v>15</v>
      </c>
      <c r="E12" s="10" t="s">
        <v>16</v>
      </c>
      <c r="F12" s="11" t="s">
        <v>17</v>
      </c>
      <c r="G12" s="12" t="s">
        <v>18</v>
      </c>
      <c r="H12" s="13">
        <v>0</v>
      </c>
      <c r="I12" s="13">
        <v>0</v>
      </c>
      <c r="J12" s="14">
        <v>1</v>
      </c>
      <c r="K12" s="15">
        <v>0</v>
      </c>
      <c r="L12" s="16">
        <v>0</v>
      </c>
    </row>
    <row r="13" spans="1:12" ht="65.25" customHeight="1">
      <c r="A13" s="30">
        <v>18</v>
      </c>
      <c r="B13" t="str">
        <f t="shared" si="0"/>
        <v>EN_A14200</v>
      </c>
      <c r="C13" s="8" t="s">
        <v>19</v>
      </c>
      <c r="D13" s="9" t="s">
        <v>15</v>
      </c>
      <c r="E13" s="10" t="s">
        <v>20</v>
      </c>
      <c r="F13" s="11" t="s">
        <v>21</v>
      </c>
      <c r="G13" s="12" t="s">
        <v>22</v>
      </c>
      <c r="H13" s="17">
        <v>315425</v>
      </c>
      <c r="I13" s="13">
        <v>0</v>
      </c>
      <c r="J13" s="15">
        <v>0</v>
      </c>
      <c r="K13" s="15">
        <v>0</v>
      </c>
      <c r="L13" s="18">
        <v>315425</v>
      </c>
    </row>
    <row r="14" spans="1:12" ht="51.75" customHeight="1">
      <c r="A14" s="30">
        <v>18</v>
      </c>
      <c r="B14" t="str">
        <f t="shared" si="0"/>
        <v>EN_A14200</v>
      </c>
      <c r="C14" s="8" t="s">
        <v>19</v>
      </c>
      <c r="D14" s="9" t="s">
        <v>23</v>
      </c>
      <c r="E14" s="10" t="s">
        <v>24</v>
      </c>
      <c r="F14" s="11" t="s">
        <v>25</v>
      </c>
      <c r="G14" s="12" t="s">
        <v>18</v>
      </c>
      <c r="H14" s="17">
        <v>150585</v>
      </c>
      <c r="I14" s="17">
        <v>150585</v>
      </c>
      <c r="J14" s="15">
        <v>0</v>
      </c>
      <c r="K14" s="15">
        <v>0</v>
      </c>
      <c r="L14" s="18">
        <v>0</v>
      </c>
    </row>
    <row r="15" spans="1:12" ht="78" customHeight="1">
      <c r="A15" s="30">
        <v>20</v>
      </c>
      <c r="B15" t="str">
        <f t="shared" si="0"/>
        <v>EN_A20000</v>
      </c>
      <c r="C15" s="8" t="s">
        <v>26</v>
      </c>
      <c r="D15" s="9" t="s">
        <v>15</v>
      </c>
      <c r="E15" s="10" t="s">
        <v>27</v>
      </c>
      <c r="F15" s="11" t="s">
        <v>28</v>
      </c>
      <c r="G15" s="12" t="s">
        <v>18</v>
      </c>
      <c r="H15" s="17">
        <v>157000</v>
      </c>
      <c r="I15" s="17">
        <v>157000</v>
      </c>
      <c r="J15" s="14">
        <v>0</v>
      </c>
      <c r="K15" s="15">
        <v>0</v>
      </c>
      <c r="L15" s="18">
        <v>0</v>
      </c>
    </row>
    <row r="16" spans="1:12" ht="26.25" customHeight="1">
      <c r="A16" s="30">
        <v>20</v>
      </c>
      <c r="B16" t="str">
        <f t="shared" si="0"/>
        <v>EN_A20000</v>
      </c>
      <c r="C16" s="8" t="s">
        <v>26</v>
      </c>
      <c r="D16" s="9" t="s">
        <v>23</v>
      </c>
      <c r="E16" s="10" t="s">
        <v>29</v>
      </c>
      <c r="F16" s="11" t="s">
        <v>30</v>
      </c>
      <c r="G16" s="12" t="s">
        <v>18</v>
      </c>
      <c r="H16" s="17">
        <v>1344265</v>
      </c>
      <c r="I16" s="17">
        <v>1254228</v>
      </c>
      <c r="J16" s="14">
        <v>10</v>
      </c>
      <c r="K16" s="15">
        <v>0</v>
      </c>
      <c r="L16" s="18">
        <v>90037</v>
      </c>
    </row>
    <row r="17" spans="1:12" ht="78" customHeight="1">
      <c r="A17" s="30">
        <v>20</v>
      </c>
      <c r="B17" t="str">
        <f t="shared" si="0"/>
        <v>EN_A20000</v>
      </c>
      <c r="C17" s="8" t="s">
        <v>26</v>
      </c>
      <c r="D17" s="9" t="s">
        <v>31</v>
      </c>
      <c r="E17" s="10" t="s">
        <v>32</v>
      </c>
      <c r="F17" s="11" t="s">
        <v>33</v>
      </c>
      <c r="G17" s="12" t="s">
        <v>18</v>
      </c>
      <c r="H17" s="17">
        <v>354000</v>
      </c>
      <c r="I17" s="17">
        <v>30000</v>
      </c>
      <c r="J17" s="14">
        <v>0</v>
      </c>
      <c r="K17" s="15">
        <v>0</v>
      </c>
      <c r="L17" s="18">
        <v>324000</v>
      </c>
    </row>
    <row r="18" spans="1:12" ht="51.75" customHeight="1">
      <c r="A18" s="30">
        <v>20</v>
      </c>
      <c r="B18" t="str">
        <f t="shared" si="0"/>
        <v>EN_A20000</v>
      </c>
      <c r="C18" s="8" t="s">
        <v>26</v>
      </c>
      <c r="D18" s="9" t="s">
        <v>34</v>
      </c>
      <c r="E18" s="10" t="s">
        <v>35</v>
      </c>
      <c r="F18" s="11" t="s">
        <v>36</v>
      </c>
      <c r="G18" s="12" t="s">
        <v>22</v>
      </c>
      <c r="H18" s="17">
        <v>231000</v>
      </c>
      <c r="I18" s="13">
        <v>0</v>
      </c>
      <c r="J18" s="15">
        <v>0</v>
      </c>
      <c r="K18" s="15">
        <v>0</v>
      </c>
      <c r="L18" s="18">
        <v>231000</v>
      </c>
    </row>
    <row r="19" spans="1:12" ht="78" customHeight="1">
      <c r="A19" s="30">
        <v>20</v>
      </c>
      <c r="B19" t="str">
        <f t="shared" si="0"/>
        <v>EN_A20000</v>
      </c>
      <c r="C19" s="8" t="s">
        <v>26</v>
      </c>
      <c r="D19" s="9" t="s">
        <v>37</v>
      </c>
      <c r="E19" s="10" t="s">
        <v>38</v>
      </c>
      <c r="F19" s="11" t="s">
        <v>39</v>
      </c>
      <c r="G19" s="12" t="s">
        <v>18</v>
      </c>
      <c r="H19" s="17">
        <v>2000000</v>
      </c>
      <c r="I19" s="13">
        <v>0</v>
      </c>
      <c r="J19" s="15">
        <v>0</v>
      </c>
      <c r="K19" s="15">
        <v>0</v>
      </c>
      <c r="L19" s="18">
        <v>2000000</v>
      </c>
    </row>
    <row r="20" spans="1:12" ht="39" customHeight="1">
      <c r="A20" s="30">
        <v>20</v>
      </c>
      <c r="B20" t="str">
        <f t="shared" si="0"/>
        <v>EN_A20000</v>
      </c>
      <c r="C20" s="8" t="s">
        <v>26</v>
      </c>
      <c r="D20" s="9" t="s">
        <v>40</v>
      </c>
      <c r="E20" s="10" t="s">
        <v>41</v>
      </c>
      <c r="F20" s="11" t="s">
        <v>42</v>
      </c>
      <c r="G20" s="12" t="s">
        <v>43</v>
      </c>
      <c r="H20" s="17">
        <v>396250</v>
      </c>
      <c r="I20" s="13">
        <v>0</v>
      </c>
      <c r="J20" s="15">
        <v>0</v>
      </c>
      <c r="K20" s="15">
        <v>0</v>
      </c>
      <c r="L20" s="18">
        <v>396250</v>
      </c>
    </row>
    <row r="21" spans="1:12" ht="90.75" customHeight="1">
      <c r="A21" s="30">
        <v>20</v>
      </c>
      <c r="B21" t="str">
        <f t="shared" si="0"/>
        <v>EN_A20000</v>
      </c>
      <c r="C21" s="8" t="s">
        <v>26</v>
      </c>
      <c r="D21" s="9" t="s">
        <v>44</v>
      </c>
      <c r="E21" s="10" t="s">
        <v>45</v>
      </c>
      <c r="F21" s="11" t="s">
        <v>46</v>
      </c>
      <c r="G21" s="12" t="s">
        <v>43</v>
      </c>
      <c r="H21" s="17">
        <v>142000</v>
      </c>
      <c r="I21" s="13">
        <v>0</v>
      </c>
      <c r="J21" s="15">
        <v>0</v>
      </c>
      <c r="K21" s="15">
        <v>0</v>
      </c>
      <c r="L21" s="18">
        <v>142000</v>
      </c>
    </row>
    <row r="22" spans="1:12" ht="39" customHeight="1">
      <c r="A22" s="30">
        <v>20</v>
      </c>
      <c r="B22" t="str">
        <f t="shared" si="0"/>
        <v>EN_A20000</v>
      </c>
      <c r="C22" s="8" t="s">
        <v>26</v>
      </c>
      <c r="D22" s="9" t="s">
        <v>47</v>
      </c>
      <c r="E22" s="10" t="s">
        <v>48</v>
      </c>
      <c r="F22" s="11" t="s">
        <v>49</v>
      </c>
      <c r="G22" s="12" t="s">
        <v>43</v>
      </c>
      <c r="H22" s="17">
        <v>130000</v>
      </c>
      <c r="I22" s="13">
        <v>0</v>
      </c>
      <c r="J22" s="15">
        <v>0</v>
      </c>
      <c r="K22" s="15">
        <v>0</v>
      </c>
      <c r="L22" s="18">
        <v>130000</v>
      </c>
    </row>
    <row r="23" spans="1:12" ht="39" customHeight="1">
      <c r="A23" s="30">
        <v>20</v>
      </c>
      <c r="B23" t="str">
        <f t="shared" si="0"/>
        <v>EN_A20000</v>
      </c>
      <c r="C23" s="8" t="s">
        <v>26</v>
      </c>
      <c r="D23" s="9" t="s">
        <v>50</v>
      </c>
      <c r="E23" s="10" t="s">
        <v>51</v>
      </c>
      <c r="F23" s="11" t="s">
        <v>52</v>
      </c>
      <c r="G23" s="12" t="s">
        <v>18</v>
      </c>
      <c r="H23" s="17">
        <v>8000000</v>
      </c>
      <c r="I23" s="17">
        <v>8000000</v>
      </c>
      <c r="J23" s="15">
        <v>0</v>
      </c>
      <c r="K23" s="15">
        <v>0</v>
      </c>
      <c r="L23" s="18">
        <v>0</v>
      </c>
    </row>
    <row r="24" spans="1:12" ht="26.25" customHeight="1">
      <c r="A24" s="30">
        <v>20</v>
      </c>
      <c r="B24" t="str">
        <f t="shared" si="0"/>
        <v>EN_A20000</v>
      </c>
      <c r="C24" s="8" t="s">
        <v>26</v>
      </c>
      <c r="D24" s="9" t="s">
        <v>53</v>
      </c>
      <c r="E24" s="10" t="s">
        <v>54</v>
      </c>
      <c r="F24" s="11" t="s">
        <v>55</v>
      </c>
      <c r="G24" s="12" t="s">
        <v>43</v>
      </c>
      <c r="H24" s="17">
        <v>528000</v>
      </c>
      <c r="I24" s="13">
        <v>0</v>
      </c>
      <c r="J24" s="15">
        <v>0</v>
      </c>
      <c r="K24" s="15">
        <v>0</v>
      </c>
      <c r="L24" s="18">
        <v>528000</v>
      </c>
    </row>
    <row r="25" spans="1:12" ht="51.75" customHeight="1">
      <c r="A25" s="30">
        <v>20</v>
      </c>
      <c r="B25" t="str">
        <f t="shared" si="0"/>
        <v>EN_A20000</v>
      </c>
      <c r="C25" s="8" t="s">
        <v>26</v>
      </c>
      <c r="D25" s="9" t="s">
        <v>56</v>
      </c>
      <c r="E25" s="10" t="s">
        <v>57</v>
      </c>
      <c r="F25" s="11" t="s">
        <v>58</v>
      </c>
      <c r="G25" s="12" t="s">
        <v>43</v>
      </c>
      <c r="H25" s="17">
        <v>234883</v>
      </c>
      <c r="I25" s="13">
        <v>0</v>
      </c>
      <c r="J25" s="15">
        <v>0</v>
      </c>
      <c r="K25" s="15">
        <v>0</v>
      </c>
      <c r="L25" s="18">
        <v>234883</v>
      </c>
    </row>
    <row r="26" spans="1:12" ht="39" customHeight="1">
      <c r="A26" s="30">
        <v>29</v>
      </c>
      <c r="B26" t="str">
        <f t="shared" si="0"/>
        <v>EN_A44100</v>
      </c>
      <c r="C26" s="8" t="s">
        <v>59</v>
      </c>
      <c r="D26" s="9" t="s">
        <v>15</v>
      </c>
      <c r="E26" s="10" t="s">
        <v>60</v>
      </c>
      <c r="F26" s="11" t="s">
        <v>61</v>
      </c>
      <c r="G26" s="12" t="s">
        <v>62</v>
      </c>
      <c r="H26" s="17">
        <v>122000</v>
      </c>
      <c r="I26" s="17">
        <v>122000</v>
      </c>
      <c r="J26" s="15">
        <v>0</v>
      </c>
      <c r="K26" s="15">
        <v>0</v>
      </c>
      <c r="L26" s="18">
        <v>0</v>
      </c>
    </row>
    <row r="27" spans="1:12" ht="39" customHeight="1">
      <c r="A27" s="30">
        <v>32</v>
      </c>
      <c r="B27" t="str">
        <f t="shared" si="0"/>
        <v>EN_A51000</v>
      </c>
      <c r="C27" s="8" t="s">
        <v>63</v>
      </c>
      <c r="D27" s="9" t="s">
        <v>15</v>
      </c>
      <c r="E27" s="10" t="s">
        <v>64</v>
      </c>
      <c r="F27" s="11" t="s">
        <v>65</v>
      </c>
      <c r="G27" s="12" t="s">
        <v>22</v>
      </c>
      <c r="H27" s="17">
        <v>598174</v>
      </c>
      <c r="I27" s="13">
        <v>0</v>
      </c>
      <c r="J27" s="15">
        <v>0</v>
      </c>
      <c r="K27" s="15">
        <v>0</v>
      </c>
      <c r="L27" s="18">
        <v>598174</v>
      </c>
    </row>
    <row r="28" spans="1:12" ht="51.75" customHeight="1">
      <c r="A28" s="30">
        <v>33</v>
      </c>
      <c r="B28" t="str">
        <f t="shared" si="0"/>
        <v>EN_A53000</v>
      </c>
      <c r="C28" s="8" t="s">
        <v>66</v>
      </c>
      <c r="D28" s="9" t="s">
        <v>15</v>
      </c>
      <c r="E28" s="10" t="s">
        <v>67</v>
      </c>
      <c r="F28" s="11" t="s">
        <v>68</v>
      </c>
      <c r="G28" s="12" t="s">
        <v>43</v>
      </c>
      <c r="H28" s="17">
        <v>724799</v>
      </c>
      <c r="I28" s="17">
        <v>410000</v>
      </c>
      <c r="J28" s="15">
        <v>0</v>
      </c>
      <c r="K28" s="15">
        <v>0</v>
      </c>
      <c r="L28" s="18">
        <v>314799</v>
      </c>
    </row>
    <row r="29" spans="1:12" ht="39" customHeight="1">
      <c r="A29" s="30">
        <v>33</v>
      </c>
      <c r="B29" t="str">
        <f t="shared" si="0"/>
        <v>EN_A53000</v>
      </c>
      <c r="C29" s="8" t="s">
        <v>66</v>
      </c>
      <c r="D29" s="9" t="s">
        <v>23</v>
      </c>
      <c r="E29" s="10" t="s">
        <v>64</v>
      </c>
      <c r="F29" s="11" t="s">
        <v>69</v>
      </c>
      <c r="G29" s="12" t="s">
        <v>43</v>
      </c>
      <c r="H29" s="17">
        <v>300000</v>
      </c>
      <c r="I29" s="13">
        <v>0</v>
      </c>
      <c r="J29" s="15">
        <v>0</v>
      </c>
      <c r="K29" s="15">
        <v>0</v>
      </c>
      <c r="L29" s="18">
        <v>300000</v>
      </c>
    </row>
    <row r="30" spans="1:12" ht="78" customHeight="1">
      <c r="A30" s="30">
        <v>35</v>
      </c>
      <c r="B30" t="str">
        <f t="shared" si="0"/>
        <v>EN_A54000</v>
      </c>
      <c r="C30" s="8" t="s">
        <v>70</v>
      </c>
      <c r="D30" s="9" t="s">
        <v>15</v>
      </c>
      <c r="E30" s="10" t="s">
        <v>71</v>
      </c>
      <c r="F30" s="11" t="s">
        <v>72</v>
      </c>
      <c r="G30" s="12" t="s">
        <v>22</v>
      </c>
      <c r="H30" s="17">
        <v>200000</v>
      </c>
      <c r="I30" s="13">
        <v>0</v>
      </c>
      <c r="J30" s="15">
        <v>0</v>
      </c>
      <c r="K30" s="15">
        <v>0</v>
      </c>
      <c r="L30" s="18">
        <v>200000</v>
      </c>
    </row>
    <row r="31" spans="1:12" ht="39" customHeight="1">
      <c r="A31" s="30">
        <v>35</v>
      </c>
      <c r="B31" t="str">
        <f t="shared" si="0"/>
        <v>EN_A54000</v>
      </c>
      <c r="C31" s="8" t="s">
        <v>70</v>
      </c>
      <c r="D31" s="9" t="s">
        <v>23</v>
      </c>
      <c r="E31" s="10" t="s">
        <v>73</v>
      </c>
      <c r="F31" s="11" t="s">
        <v>74</v>
      </c>
      <c r="G31" s="12" t="s">
        <v>18</v>
      </c>
      <c r="H31" s="17">
        <v>105000</v>
      </c>
      <c r="I31" s="17">
        <v>105000</v>
      </c>
      <c r="J31" s="15">
        <v>0</v>
      </c>
      <c r="K31" s="15">
        <v>0</v>
      </c>
      <c r="L31" s="18">
        <v>0</v>
      </c>
    </row>
    <row r="32" spans="1:12" ht="39" customHeight="1">
      <c r="A32" s="30">
        <v>41</v>
      </c>
      <c r="B32" t="str">
        <f t="shared" si="0"/>
        <v>EN_A65600</v>
      </c>
      <c r="C32" s="8" t="s">
        <v>75</v>
      </c>
      <c r="D32" s="9" t="s">
        <v>15</v>
      </c>
      <c r="E32" s="10" t="s">
        <v>76</v>
      </c>
      <c r="F32" s="11" t="s">
        <v>77</v>
      </c>
      <c r="G32" s="12" t="s">
        <v>43</v>
      </c>
      <c r="H32" s="17">
        <v>3100000</v>
      </c>
      <c r="I32" s="13">
        <v>0</v>
      </c>
      <c r="J32" s="15">
        <v>0</v>
      </c>
      <c r="K32" s="15">
        <v>0</v>
      </c>
      <c r="L32" s="18">
        <v>3100000</v>
      </c>
    </row>
    <row r="33" spans="1:12" ht="39" customHeight="1">
      <c r="A33" s="30">
        <v>41</v>
      </c>
      <c r="B33" t="str">
        <f t="shared" si="0"/>
        <v>EN_A65600</v>
      </c>
      <c r="C33" s="8" t="s">
        <v>75</v>
      </c>
      <c r="D33" s="9" t="s">
        <v>23</v>
      </c>
      <c r="E33" s="10" t="s">
        <v>78</v>
      </c>
      <c r="F33" s="11" t="s">
        <v>79</v>
      </c>
      <c r="G33" s="12" t="s">
        <v>62</v>
      </c>
      <c r="H33" s="17">
        <v>2800000</v>
      </c>
      <c r="I33" s="13">
        <v>0</v>
      </c>
      <c r="J33" s="15">
        <v>0</v>
      </c>
      <c r="K33" s="15">
        <v>0</v>
      </c>
      <c r="L33" s="18">
        <v>2800000</v>
      </c>
    </row>
    <row r="34" spans="1:12" ht="39" customHeight="1">
      <c r="A34" s="30">
        <v>42</v>
      </c>
      <c r="B34" t="str">
        <f t="shared" si="0"/>
        <v>EN_A65700</v>
      </c>
      <c r="C34" s="8" t="s">
        <v>80</v>
      </c>
      <c r="D34" s="9" t="s">
        <v>15</v>
      </c>
      <c r="E34" s="10" t="s">
        <v>81</v>
      </c>
      <c r="F34" s="11" t="s">
        <v>82</v>
      </c>
      <c r="G34" s="12" t="s">
        <v>22</v>
      </c>
      <c r="H34" s="17">
        <v>8472000</v>
      </c>
      <c r="I34" s="13">
        <v>0</v>
      </c>
      <c r="J34" s="15">
        <v>0</v>
      </c>
      <c r="K34" s="15">
        <v>0</v>
      </c>
      <c r="L34" s="18">
        <v>8472000</v>
      </c>
    </row>
    <row r="35" spans="1:12" ht="26.25" customHeight="1">
      <c r="A35" s="30">
        <v>42</v>
      </c>
      <c r="B35" t="str">
        <f t="shared" si="0"/>
        <v>EN_A65700</v>
      </c>
      <c r="C35" s="8" t="s">
        <v>80</v>
      </c>
      <c r="D35" s="9" t="s">
        <v>31</v>
      </c>
      <c r="E35" s="10" t="s">
        <v>83</v>
      </c>
      <c r="F35" s="11" t="s">
        <v>84</v>
      </c>
      <c r="G35" s="12" t="s">
        <v>85</v>
      </c>
      <c r="H35" s="13">
        <v>0</v>
      </c>
      <c r="I35" s="13">
        <v>0</v>
      </c>
      <c r="J35" s="15">
        <v>0</v>
      </c>
      <c r="K35" s="15">
        <v>0</v>
      </c>
      <c r="L35" s="16">
        <v>0</v>
      </c>
    </row>
    <row r="36" spans="1:12" ht="26.25" customHeight="1">
      <c r="A36" s="30">
        <v>42</v>
      </c>
      <c r="B36" t="str">
        <f t="shared" si="0"/>
        <v>EN_A65700</v>
      </c>
      <c r="C36" s="8" t="s">
        <v>80</v>
      </c>
      <c r="D36" s="9" t="s">
        <v>86</v>
      </c>
      <c r="E36" s="10" t="s">
        <v>87</v>
      </c>
      <c r="F36" s="11" t="s">
        <v>88</v>
      </c>
      <c r="G36" s="12" t="s">
        <v>85</v>
      </c>
      <c r="H36" s="13">
        <v>0</v>
      </c>
      <c r="I36" s="13">
        <v>0</v>
      </c>
      <c r="J36" s="15">
        <v>0</v>
      </c>
      <c r="K36" s="15">
        <v>0</v>
      </c>
      <c r="L36" s="16">
        <v>0</v>
      </c>
    </row>
    <row r="37" spans="1:12" ht="39" customHeight="1">
      <c r="A37" s="30">
        <v>45</v>
      </c>
      <c r="B37" t="str">
        <f t="shared" si="0"/>
        <v>EN_A69200</v>
      </c>
      <c r="C37" s="8" t="s">
        <v>89</v>
      </c>
      <c r="D37" s="9" t="s">
        <v>15</v>
      </c>
      <c r="E37" s="10" t="s">
        <v>90</v>
      </c>
      <c r="F37" s="11" t="s">
        <v>91</v>
      </c>
      <c r="G37" s="12" t="s">
        <v>43</v>
      </c>
      <c r="H37" s="17">
        <v>2296000</v>
      </c>
      <c r="I37" s="13">
        <v>0</v>
      </c>
      <c r="J37" s="15">
        <v>0</v>
      </c>
      <c r="K37" s="15">
        <v>0</v>
      </c>
      <c r="L37" s="18">
        <v>2296000</v>
      </c>
    </row>
    <row r="38" spans="1:12" ht="39" customHeight="1">
      <c r="A38" s="30">
        <v>46</v>
      </c>
      <c r="B38" t="str">
        <f t="shared" si="0"/>
        <v>EN_A69400</v>
      </c>
      <c r="C38" s="8" t="s">
        <v>92</v>
      </c>
      <c r="D38" s="9" t="s">
        <v>15</v>
      </c>
      <c r="E38" s="10" t="s">
        <v>93</v>
      </c>
      <c r="F38" s="11" t="s">
        <v>94</v>
      </c>
      <c r="G38" s="12" t="s">
        <v>43</v>
      </c>
      <c r="H38" s="17">
        <v>152000</v>
      </c>
      <c r="I38" s="13">
        <v>0</v>
      </c>
      <c r="J38" s="15">
        <v>0</v>
      </c>
      <c r="K38" s="15">
        <v>0</v>
      </c>
      <c r="L38" s="18">
        <v>152000</v>
      </c>
    </row>
    <row r="39" spans="1:12" ht="39" customHeight="1">
      <c r="A39" s="30">
        <v>46</v>
      </c>
      <c r="B39" t="str">
        <f t="shared" si="0"/>
        <v>EN_A69400</v>
      </c>
      <c r="C39" s="8" t="s">
        <v>92</v>
      </c>
      <c r="D39" s="9" t="s">
        <v>23</v>
      </c>
      <c r="E39" s="10" t="s">
        <v>95</v>
      </c>
      <c r="F39" s="11" t="s">
        <v>96</v>
      </c>
      <c r="G39" s="12" t="s">
        <v>43</v>
      </c>
      <c r="H39" s="17">
        <v>9402816</v>
      </c>
      <c r="I39" s="13">
        <v>0</v>
      </c>
      <c r="J39" s="15">
        <v>0</v>
      </c>
      <c r="K39" s="15">
        <v>0</v>
      </c>
      <c r="L39" s="18">
        <v>9402816</v>
      </c>
    </row>
    <row r="40" spans="1:12" ht="39" customHeight="1">
      <c r="A40" s="30">
        <v>46</v>
      </c>
      <c r="B40" t="str">
        <f t="shared" si="0"/>
        <v>EN_A69400</v>
      </c>
      <c r="C40" s="8" t="s">
        <v>92</v>
      </c>
      <c r="D40" s="9" t="s">
        <v>31</v>
      </c>
      <c r="E40" s="10" t="s">
        <v>97</v>
      </c>
      <c r="F40" s="11" t="s">
        <v>98</v>
      </c>
      <c r="G40" s="12" t="s">
        <v>43</v>
      </c>
      <c r="H40" s="17">
        <v>6300000</v>
      </c>
      <c r="I40" s="13">
        <v>0</v>
      </c>
      <c r="J40" s="15">
        <v>0</v>
      </c>
      <c r="K40" s="15">
        <v>0</v>
      </c>
      <c r="L40" s="18">
        <v>6300000</v>
      </c>
    </row>
    <row r="41" spans="1:12" ht="39" customHeight="1">
      <c r="A41" s="30">
        <v>46</v>
      </c>
      <c r="B41" t="str">
        <f t="shared" si="0"/>
        <v>EN_A69400</v>
      </c>
      <c r="C41" s="8" t="s">
        <v>92</v>
      </c>
      <c r="D41" s="9" t="s">
        <v>86</v>
      </c>
      <c r="E41" s="10" t="s">
        <v>90</v>
      </c>
      <c r="F41" s="11" t="s">
        <v>99</v>
      </c>
      <c r="G41" s="12" t="s">
        <v>43</v>
      </c>
      <c r="H41" s="17">
        <v>24617633</v>
      </c>
      <c r="I41" s="13">
        <v>0</v>
      </c>
      <c r="J41" s="15">
        <v>0</v>
      </c>
      <c r="K41" s="15">
        <v>0</v>
      </c>
      <c r="L41" s="18">
        <v>24617633</v>
      </c>
    </row>
    <row r="42" spans="1:12" ht="39" customHeight="1">
      <c r="A42" s="30">
        <v>47</v>
      </c>
      <c r="B42" t="str">
        <f t="shared" si="0"/>
        <v>EN_A69500</v>
      </c>
      <c r="C42" s="8" t="s">
        <v>100</v>
      </c>
      <c r="D42" s="9" t="s">
        <v>31</v>
      </c>
      <c r="E42" s="10" t="s">
        <v>90</v>
      </c>
      <c r="F42" s="11" t="s">
        <v>101</v>
      </c>
      <c r="G42" s="12" t="s">
        <v>43</v>
      </c>
      <c r="H42" s="17">
        <v>1400000</v>
      </c>
      <c r="I42" s="13">
        <v>0</v>
      </c>
      <c r="J42" s="15">
        <v>0</v>
      </c>
      <c r="K42" s="15">
        <v>0</v>
      </c>
      <c r="L42" s="18">
        <v>1400000</v>
      </c>
    </row>
    <row r="43" spans="1:12" ht="39" customHeight="1">
      <c r="A43" s="30">
        <v>47</v>
      </c>
      <c r="B43" t="str">
        <f t="shared" si="0"/>
        <v>EN_A69500</v>
      </c>
      <c r="C43" s="8" t="s">
        <v>100</v>
      </c>
      <c r="D43" s="9" t="s">
        <v>86</v>
      </c>
      <c r="E43" s="10" t="s">
        <v>90</v>
      </c>
      <c r="F43" s="11" t="s">
        <v>102</v>
      </c>
      <c r="G43" s="12" t="s">
        <v>43</v>
      </c>
      <c r="H43" s="17">
        <v>867000</v>
      </c>
      <c r="I43" s="13">
        <v>0</v>
      </c>
      <c r="J43" s="15">
        <v>0</v>
      </c>
      <c r="K43" s="15">
        <v>0</v>
      </c>
      <c r="L43" s="18">
        <v>867000</v>
      </c>
    </row>
    <row r="44" spans="1:12" ht="26.25" customHeight="1">
      <c r="A44" s="30">
        <v>48</v>
      </c>
      <c r="B44" t="str">
        <f t="shared" ref="B44:B74" si="1">LEFT((RIGHT(C44,10)),9)</f>
        <v>EN_A69600</v>
      </c>
      <c r="C44" s="8" t="s">
        <v>103</v>
      </c>
      <c r="D44" s="9" t="s">
        <v>15</v>
      </c>
      <c r="E44" s="10" t="s">
        <v>90</v>
      </c>
      <c r="F44" s="11" t="s">
        <v>104</v>
      </c>
      <c r="G44" s="12" t="s">
        <v>43</v>
      </c>
      <c r="H44" s="17">
        <v>3529190</v>
      </c>
      <c r="I44" s="13">
        <v>0</v>
      </c>
      <c r="J44" s="15">
        <v>0</v>
      </c>
      <c r="K44" s="15">
        <v>0</v>
      </c>
      <c r="L44" s="18">
        <v>3529190</v>
      </c>
    </row>
    <row r="45" spans="1:12" ht="39" customHeight="1">
      <c r="A45" s="30">
        <v>49</v>
      </c>
      <c r="B45" t="str">
        <f t="shared" si="1"/>
        <v>EN_A69700</v>
      </c>
      <c r="C45" s="8" t="s">
        <v>105</v>
      </c>
      <c r="D45" s="9" t="s">
        <v>15</v>
      </c>
      <c r="E45" s="10" t="s">
        <v>90</v>
      </c>
      <c r="F45" s="11" t="s">
        <v>106</v>
      </c>
      <c r="G45" s="12" t="s">
        <v>43</v>
      </c>
      <c r="H45" s="17">
        <v>2217709</v>
      </c>
      <c r="I45" s="13">
        <v>0</v>
      </c>
      <c r="J45" s="15">
        <v>0</v>
      </c>
      <c r="K45" s="15">
        <v>0</v>
      </c>
      <c r="L45" s="18">
        <v>2217709</v>
      </c>
    </row>
    <row r="46" spans="1:12" ht="65.25" customHeight="1">
      <c r="A46" s="30" t="s">
        <v>107</v>
      </c>
      <c r="B46" t="str">
        <f t="shared" si="1"/>
        <v>EN_A69800</v>
      </c>
      <c r="C46" s="8" t="s">
        <v>108</v>
      </c>
      <c r="D46" s="9" t="s">
        <v>15</v>
      </c>
      <c r="E46" s="10" t="s">
        <v>109</v>
      </c>
      <c r="F46" s="11" t="s">
        <v>110</v>
      </c>
      <c r="G46" s="12" t="s">
        <v>62</v>
      </c>
      <c r="H46" s="17">
        <v>590000</v>
      </c>
      <c r="I46" s="13">
        <v>0</v>
      </c>
      <c r="J46" s="15">
        <v>0</v>
      </c>
      <c r="K46" s="15">
        <v>0</v>
      </c>
      <c r="L46" s="18">
        <v>590000</v>
      </c>
    </row>
    <row r="47" spans="1:12" ht="39" customHeight="1">
      <c r="A47" s="30">
        <v>50</v>
      </c>
      <c r="B47" t="str">
        <f t="shared" si="1"/>
        <v>EN_A69900</v>
      </c>
      <c r="C47" s="8" t="s">
        <v>111</v>
      </c>
      <c r="D47" s="9" t="s">
        <v>23</v>
      </c>
      <c r="E47" s="10" t="s">
        <v>90</v>
      </c>
      <c r="F47" s="11" t="s">
        <v>112</v>
      </c>
      <c r="G47" s="12" t="s">
        <v>43</v>
      </c>
      <c r="H47" s="17">
        <v>4000000</v>
      </c>
      <c r="I47" s="13">
        <v>0</v>
      </c>
      <c r="J47" s="15">
        <v>0</v>
      </c>
      <c r="K47" s="15">
        <v>0</v>
      </c>
      <c r="L47" s="18">
        <v>4000000</v>
      </c>
    </row>
    <row r="48" spans="1:12" ht="41.25">
      <c r="A48" s="30">
        <v>50</v>
      </c>
      <c r="B48" t="str">
        <f t="shared" si="1"/>
        <v>EN_A69900</v>
      </c>
      <c r="C48" s="8" t="s">
        <v>111</v>
      </c>
      <c r="D48" s="9" t="s">
        <v>113</v>
      </c>
      <c r="E48" s="10" t="s">
        <v>114</v>
      </c>
      <c r="F48" s="19" t="s">
        <v>115</v>
      </c>
      <c r="G48" s="12" t="s">
        <v>62</v>
      </c>
      <c r="H48" s="17">
        <v>275000</v>
      </c>
      <c r="I48" s="13">
        <v>0</v>
      </c>
      <c r="J48" s="15">
        <v>0</v>
      </c>
      <c r="K48" s="15">
        <v>0</v>
      </c>
      <c r="L48" s="18">
        <v>275000</v>
      </c>
    </row>
    <row r="49" spans="1:12" ht="51.75" customHeight="1">
      <c r="A49" s="30">
        <v>51</v>
      </c>
      <c r="B49" t="str">
        <f t="shared" si="1"/>
        <v>EN_A70100</v>
      </c>
      <c r="C49" s="8" t="s">
        <v>116</v>
      </c>
      <c r="D49" s="9" t="s">
        <v>15</v>
      </c>
      <c r="E49" s="10" t="s">
        <v>117</v>
      </c>
      <c r="F49" s="11" t="s">
        <v>118</v>
      </c>
      <c r="G49" s="12" t="s">
        <v>62</v>
      </c>
      <c r="H49" s="17">
        <v>774207</v>
      </c>
      <c r="I49" s="13">
        <v>0</v>
      </c>
      <c r="J49" s="15">
        <v>0</v>
      </c>
      <c r="K49" s="15">
        <v>0</v>
      </c>
      <c r="L49" s="18">
        <v>774207</v>
      </c>
    </row>
    <row r="50" spans="1:12" ht="51.75" customHeight="1">
      <c r="A50" s="30">
        <v>52</v>
      </c>
      <c r="B50" t="str">
        <f t="shared" si="1"/>
        <v>EN_A82000</v>
      </c>
      <c r="C50" s="8" t="s">
        <v>119</v>
      </c>
      <c r="D50" s="9" t="s">
        <v>15</v>
      </c>
      <c r="E50" s="10" t="s">
        <v>120</v>
      </c>
      <c r="F50" s="11" t="s">
        <v>121</v>
      </c>
      <c r="G50" s="12" t="s">
        <v>18</v>
      </c>
      <c r="H50" s="17">
        <v>143525</v>
      </c>
      <c r="I50" s="17">
        <v>143525</v>
      </c>
      <c r="J50" s="14">
        <v>1</v>
      </c>
      <c r="K50" s="14">
        <v>0</v>
      </c>
      <c r="L50" s="18">
        <v>0</v>
      </c>
    </row>
    <row r="51" spans="1:12" ht="65.25" customHeight="1">
      <c r="A51" s="30">
        <v>52</v>
      </c>
      <c r="B51" t="str">
        <f t="shared" si="1"/>
        <v>EN_A82000</v>
      </c>
      <c r="C51" s="8" t="s">
        <v>119</v>
      </c>
      <c r="D51" s="9" t="s">
        <v>23</v>
      </c>
      <c r="E51" s="10" t="s">
        <v>122</v>
      </c>
      <c r="F51" s="11" t="s">
        <v>123</v>
      </c>
      <c r="G51" s="12" t="s">
        <v>43</v>
      </c>
      <c r="H51" s="17">
        <v>104000</v>
      </c>
      <c r="I51" s="13">
        <v>0</v>
      </c>
      <c r="J51" s="15">
        <v>0</v>
      </c>
      <c r="K51" s="15">
        <v>0</v>
      </c>
      <c r="L51" s="18">
        <v>104000</v>
      </c>
    </row>
    <row r="52" spans="1:12" ht="78" customHeight="1">
      <c r="A52" s="30">
        <v>52</v>
      </c>
      <c r="B52" t="str">
        <f t="shared" si="1"/>
        <v>EN_A82000</v>
      </c>
      <c r="C52" s="8" t="s">
        <v>119</v>
      </c>
      <c r="D52" s="9" t="s">
        <v>31</v>
      </c>
      <c r="E52" s="10" t="s">
        <v>124</v>
      </c>
      <c r="F52" s="11" t="s">
        <v>125</v>
      </c>
      <c r="G52" s="12" t="s">
        <v>62</v>
      </c>
      <c r="H52" s="17">
        <v>-143525</v>
      </c>
      <c r="I52" s="17">
        <v>-143525</v>
      </c>
      <c r="J52" s="14">
        <v>-1</v>
      </c>
      <c r="K52" s="15">
        <v>0</v>
      </c>
      <c r="L52" s="18">
        <v>0</v>
      </c>
    </row>
    <row r="53" spans="1:12" ht="90.75" customHeight="1">
      <c r="A53" s="30">
        <v>52</v>
      </c>
      <c r="B53" t="str">
        <f t="shared" si="1"/>
        <v>EN_A82000</v>
      </c>
      <c r="C53" s="8" t="s">
        <v>119</v>
      </c>
      <c r="D53" s="9" t="s">
        <v>86</v>
      </c>
      <c r="E53" s="10" t="s">
        <v>126</v>
      </c>
      <c r="F53" s="11" t="s">
        <v>127</v>
      </c>
      <c r="G53" s="12" t="s">
        <v>18</v>
      </c>
      <c r="H53" s="17">
        <v>1400000</v>
      </c>
      <c r="I53" s="13">
        <v>0</v>
      </c>
      <c r="J53" s="15">
        <v>0</v>
      </c>
      <c r="K53" s="15">
        <v>0</v>
      </c>
      <c r="L53" s="18">
        <v>1400000</v>
      </c>
    </row>
    <row r="54" spans="1:12" ht="51.75" customHeight="1">
      <c r="A54" s="30">
        <v>54</v>
      </c>
      <c r="B54" t="str">
        <f t="shared" si="1"/>
        <v>EN_A91000</v>
      </c>
      <c r="C54" s="8" t="s">
        <v>128</v>
      </c>
      <c r="D54" s="9" t="s">
        <v>15</v>
      </c>
      <c r="E54" s="10" t="s">
        <v>129</v>
      </c>
      <c r="F54" s="11" t="s">
        <v>130</v>
      </c>
      <c r="G54" s="12" t="s">
        <v>62</v>
      </c>
      <c r="H54" s="17">
        <v>939000</v>
      </c>
      <c r="I54" s="13">
        <v>0</v>
      </c>
      <c r="J54" s="15">
        <v>0</v>
      </c>
      <c r="K54" s="15">
        <v>0</v>
      </c>
      <c r="L54" s="18">
        <v>939000</v>
      </c>
    </row>
    <row r="55" spans="1:12" ht="78" customHeight="1">
      <c r="A55" s="30">
        <v>54</v>
      </c>
      <c r="B55" t="str">
        <f t="shared" si="1"/>
        <v>EN_A91000</v>
      </c>
      <c r="C55" s="8" t="s">
        <v>128</v>
      </c>
      <c r="D55" s="9" t="s">
        <v>23</v>
      </c>
      <c r="E55" s="10" t="s">
        <v>131</v>
      </c>
      <c r="F55" s="11" t="s">
        <v>132</v>
      </c>
      <c r="G55" s="12" t="s">
        <v>43</v>
      </c>
      <c r="H55" s="17">
        <v>3977815</v>
      </c>
      <c r="I55" s="13">
        <v>0</v>
      </c>
      <c r="J55" s="15">
        <v>0</v>
      </c>
      <c r="K55" s="15">
        <v>0</v>
      </c>
      <c r="L55" s="18">
        <v>3977815</v>
      </c>
    </row>
    <row r="56" spans="1:12" ht="90.75" customHeight="1">
      <c r="A56" s="30">
        <v>54</v>
      </c>
      <c r="B56" t="str">
        <f t="shared" si="1"/>
        <v>EN_A91000</v>
      </c>
      <c r="C56" s="8" t="s">
        <v>128</v>
      </c>
      <c r="D56" s="9" t="s">
        <v>31</v>
      </c>
      <c r="E56" s="10" t="s">
        <v>124</v>
      </c>
      <c r="F56" s="11" t="s">
        <v>133</v>
      </c>
      <c r="G56" s="12" t="s">
        <v>62</v>
      </c>
      <c r="H56" s="17">
        <v>149395</v>
      </c>
      <c r="I56" s="17">
        <v>149395</v>
      </c>
      <c r="J56" s="14">
        <v>1</v>
      </c>
      <c r="K56" s="15">
        <v>0</v>
      </c>
      <c r="L56" s="18">
        <v>0</v>
      </c>
    </row>
    <row r="57" spans="1:12" ht="90.75" customHeight="1">
      <c r="A57" s="30">
        <v>54</v>
      </c>
      <c r="B57" t="str">
        <f t="shared" si="1"/>
        <v>EN_A91000</v>
      </c>
      <c r="C57" s="8" t="s">
        <v>128</v>
      </c>
      <c r="D57" s="9" t="s">
        <v>113</v>
      </c>
      <c r="E57" s="10" t="s">
        <v>134</v>
      </c>
      <c r="F57" s="11" t="s">
        <v>135</v>
      </c>
      <c r="G57" s="12" t="s">
        <v>18</v>
      </c>
      <c r="H57" s="17">
        <v>150000</v>
      </c>
      <c r="I57" s="13">
        <v>0</v>
      </c>
      <c r="J57" s="15">
        <v>0</v>
      </c>
      <c r="K57" s="15">
        <v>0</v>
      </c>
      <c r="L57" s="18">
        <v>150000</v>
      </c>
    </row>
    <row r="58" spans="1:12" ht="65.25" customHeight="1">
      <c r="A58" s="30">
        <v>54</v>
      </c>
      <c r="B58" t="str">
        <f t="shared" si="1"/>
        <v>EN_A91000</v>
      </c>
      <c r="C58" s="8" t="s">
        <v>128</v>
      </c>
      <c r="D58" s="9" t="s">
        <v>34</v>
      </c>
      <c r="E58" s="10" t="s">
        <v>136</v>
      </c>
      <c r="F58" s="11" t="s">
        <v>137</v>
      </c>
      <c r="G58" s="12" t="s">
        <v>62</v>
      </c>
      <c r="H58" s="17">
        <v>3933185</v>
      </c>
      <c r="I58" s="13">
        <v>0</v>
      </c>
      <c r="J58" s="15">
        <v>0</v>
      </c>
      <c r="K58" s="15">
        <v>0</v>
      </c>
      <c r="L58" s="18">
        <v>3933185</v>
      </c>
    </row>
    <row r="59" spans="1:12" ht="65.25" customHeight="1">
      <c r="A59" s="30">
        <v>55</v>
      </c>
      <c r="B59" t="str">
        <f t="shared" si="1"/>
        <v>EN_A95000</v>
      </c>
      <c r="C59" s="8" t="s">
        <v>138</v>
      </c>
      <c r="D59" s="9" t="s">
        <v>31</v>
      </c>
      <c r="E59" s="10" t="s">
        <v>139</v>
      </c>
      <c r="F59" s="11" t="s">
        <v>140</v>
      </c>
      <c r="G59" s="12" t="s">
        <v>18</v>
      </c>
      <c r="H59" s="17">
        <v>3841000</v>
      </c>
      <c r="I59" s="13">
        <v>0</v>
      </c>
      <c r="J59" s="15">
        <v>0</v>
      </c>
      <c r="K59" s="15">
        <v>0</v>
      </c>
      <c r="L59" s="18">
        <v>3841000</v>
      </c>
    </row>
    <row r="60" spans="1:12" ht="26.25" customHeight="1">
      <c r="A60" s="30">
        <v>55</v>
      </c>
      <c r="B60" t="str">
        <f t="shared" si="1"/>
        <v>EN_A95000</v>
      </c>
      <c r="C60" s="8" t="s">
        <v>138</v>
      </c>
      <c r="D60" s="9" t="s">
        <v>113</v>
      </c>
      <c r="E60" s="10" t="s">
        <v>141</v>
      </c>
      <c r="F60" s="11" t="s">
        <v>142</v>
      </c>
      <c r="G60" s="12" t="s">
        <v>43</v>
      </c>
      <c r="H60" s="17">
        <v>1320227</v>
      </c>
      <c r="I60" s="13">
        <v>0</v>
      </c>
      <c r="J60" s="15">
        <v>0</v>
      </c>
      <c r="K60" s="15">
        <v>0</v>
      </c>
      <c r="L60" s="18">
        <v>1320227</v>
      </c>
    </row>
    <row r="61" spans="1:12" ht="65.25" customHeight="1">
      <c r="A61" s="30">
        <v>55</v>
      </c>
      <c r="B61" t="str">
        <f t="shared" si="1"/>
        <v>EN_A95000</v>
      </c>
      <c r="C61" s="8" t="s">
        <v>138</v>
      </c>
      <c r="D61" s="9" t="s">
        <v>34</v>
      </c>
      <c r="E61" s="10" t="s">
        <v>143</v>
      </c>
      <c r="F61" s="11" t="s">
        <v>144</v>
      </c>
      <c r="G61" s="12" t="s">
        <v>18</v>
      </c>
      <c r="H61" s="17">
        <v>529000</v>
      </c>
      <c r="I61" s="13">
        <v>0</v>
      </c>
      <c r="J61" s="15">
        <v>0</v>
      </c>
      <c r="K61" s="15">
        <v>0</v>
      </c>
      <c r="L61" s="18">
        <v>529000</v>
      </c>
    </row>
    <row r="62" spans="1:12" ht="51.75" customHeight="1">
      <c r="A62" s="30">
        <v>64</v>
      </c>
      <c r="B62" t="str">
        <f t="shared" si="1"/>
        <v>EN_A92400</v>
      </c>
      <c r="C62" s="8" t="s">
        <v>145</v>
      </c>
      <c r="D62" s="9" t="s">
        <v>15</v>
      </c>
      <c r="E62" s="10" t="s">
        <v>146</v>
      </c>
      <c r="F62" s="11" t="s">
        <v>147</v>
      </c>
      <c r="G62" s="12" t="s">
        <v>22</v>
      </c>
      <c r="H62" s="17">
        <v>71500000</v>
      </c>
      <c r="I62" s="13">
        <v>0</v>
      </c>
      <c r="J62" s="15">
        <v>0</v>
      </c>
      <c r="K62" s="15">
        <v>0</v>
      </c>
      <c r="L62" s="18">
        <v>71500000</v>
      </c>
    </row>
    <row r="63" spans="1:12" ht="51.75" customHeight="1">
      <c r="A63" s="30">
        <v>71</v>
      </c>
      <c r="B63" t="str">
        <f t="shared" si="1"/>
        <v>EN_A11900</v>
      </c>
      <c r="C63" s="8" t="s">
        <v>148</v>
      </c>
      <c r="D63" s="9" t="s">
        <v>15</v>
      </c>
      <c r="E63" s="10" t="s">
        <v>149</v>
      </c>
      <c r="F63" s="11" t="s">
        <v>150</v>
      </c>
      <c r="G63" s="12" t="s">
        <v>22</v>
      </c>
      <c r="H63" s="17">
        <v>25569033</v>
      </c>
      <c r="I63" s="13">
        <v>0</v>
      </c>
      <c r="J63" s="15">
        <v>0</v>
      </c>
      <c r="K63" s="15">
        <v>0</v>
      </c>
      <c r="L63" s="18">
        <v>25569033</v>
      </c>
    </row>
    <row r="64" spans="1:12" ht="51.75" customHeight="1">
      <c r="A64" s="30">
        <v>80</v>
      </c>
      <c r="B64" t="str">
        <f t="shared" si="1"/>
        <v>EN_A84500</v>
      </c>
      <c r="C64" s="8" t="s">
        <v>151</v>
      </c>
      <c r="D64" s="9" t="s">
        <v>15</v>
      </c>
      <c r="E64" s="10" t="s">
        <v>152</v>
      </c>
      <c r="F64" s="11" t="s">
        <v>153</v>
      </c>
      <c r="G64" s="12" t="s">
        <v>22</v>
      </c>
      <c r="H64" s="17">
        <v>154000</v>
      </c>
      <c r="I64" s="13">
        <v>0</v>
      </c>
      <c r="J64" s="15">
        <v>0</v>
      </c>
      <c r="K64" s="15">
        <v>0</v>
      </c>
      <c r="L64" s="18">
        <v>154000</v>
      </c>
    </row>
    <row r="65" spans="1:12" ht="51.75" customHeight="1">
      <c r="A65" s="30">
        <v>80</v>
      </c>
      <c r="B65" t="str">
        <f t="shared" si="1"/>
        <v>EN_A84500</v>
      </c>
      <c r="C65" s="8" t="s">
        <v>151</v>
      </c>
      <c r="D65" s="9" t="s">
        <v>23</v>
      </c>
      <c r="E65" s="10" t="s">
        <v>154</v>
      </c>
      <c r="F65" s="11" t="s">
        <v>155</v>
      </c>
      <c r="G65" s="12" t="s">
        <v>22</v>
      </c>
      <c r="H65" s="17">
        <v>187000</v>
      </c>
      <c r="I65" s="13">
        <v>0</v>
      </c>
      <c r="J65" s="15">
        <v>0</v>
      </c>
      <c r="K65" s="15">
        <v>0</v>
      </c>
      <c r="L65" s="18">
        <v>187000</v>
      </c>
    </row>
    <row r="66" spans="1:12" ht="51.75" customHeight="1">
      <c r="A66" s="30">
        <v>80</v>
      </c>
      <c r="B66" t="str">
        <f t="shared" si="1"/>
        <v>EN_A84500</v>
      </c>
      <c r="C66" s="8" t="s">
        <v>151</v>
      </c>
      <c r="D66" s="9" t="s">
        <v>31</v>
      </c>
      <c r="E66" s="10" t="s">
        <v>156</v>
      </c>
      <c r="F66" s="11" t="s">
        <v>157</v>
      </c>
      <c r="G66" s="12" t="s">
        <v>22</v>
      </c>
      <c r="H66" s="17">
        <v>280000</v>
      </c>
      <c r="I66" s="13">
        <v>0</v>
      </c>
      <c r="J66" s="15">
        <v>0</v>
      </c>
      <c r="K66" s="15">
        <v>0</v>
      </c>
      <c r="L66" s="18">
        <v>280000</v>
      </c>
    </row>
    <row r="67" spans="1:12" ht="78" customHeight="1">
      <c r="A67" s="30">
        <v>90</v>
      </c>
      <c r="B67" t="str">
        <f t="shared" si="1"/>
        <v>EN_A77000</v>
      </c>
      <c r="C67" s="8" t="s">
        <v>158</v>
      </c>
      <c r="D67" s="9" t="s">
        <v>15</v>
      </c>
      <c r="E67" s="10" t="s">
        <v>159</v>
      </c>
      <c r="F67" s="11" t="s">
        <v>160</v>
      </c>
      <c r="G67" s="12" t="s">
        <v>85</v>
      </c>
      <c r="H67" s="13">
        <v>0</v>
      </c>
      <c r="I67" s="13">
        <v>0</v>
      </c>
      <c r="J67" s="15">
        <v>0</v>
      </c>
      <c r="K67" s="15">
        <v>0</v>
      </c>
      <c r="L67" s="16">
        <v>0</v>
      </c>
    </row>
    <row r="68" spans="1:12" ht="51.75" customHeight="1">
      <c r="A68" s="30">
        <v>94</v>
      </c>
      <c r="B68" t="str">
        <f t="shared" si="1"/>
        <v>EN_A64000</v>
      </c>
      <c r="C68" s="8" t="s">
        <v>161</v>
      </c>
      <c r="D68" s="9" t="s">
        <v>15</v>
      </c>
      <c r="E68" s="10" t="s">
        <v>162</v>
      </c>
      <c r="F68" s="11" t="s">
        <v>163</v>
      </c>
      <c r="G68" s="12" t="s">
        <v>22</v>
      </c>
      <c r="H68" s="17">
        <v>2770777</v>
      </c>
      <c r="I68" s="17">
        <v>2770777</v>
      </c>
      <c r="J68" s="15">
        <v>0</v>
      </c>
      <c r="K68" s="15">
        <v>0</v>
      </c>
      <c r="L68" s="18">
        <v>0</v>
      </c>
    </row>
    <row r="69" spans="1:12" ht="51.75" customHeight="1">
      <c r="A69" s="30">
        <v>97</v>
      </c>
      <c r="B69" t="str">
        <f t="shared" si="1"/>
        <v>EN_A84600</v>
      </c>
      <c r="C69" s="8" t="s">
        <v>164</v>
      </c>
      <c r="D69" s="9" t="s">
        <v>15</v>
      </c>
      <c r="E69" s="10" t="s">
        <v>165</v>
      </c>
      <c r="F69" s="11" t="s">
        <v>166</v>
      </c>
      <c r="G69" s="12" t="s">
        <v>43</v>
      </c>
      <c r="H69" s="17">
        <v>298524</v>
      </c>
      <c r="I69" s="17">
        <v>416000</v>
      </c>
      <c r="J69" s="15">
        <v>0</v>
      </c>
      <c r="K69" s="15">
        <v>0</v>
      </c>
      <c r="L69" s="18">
        <v>-117476</v>
      </c>
    </row>
    <row r="70" spans="1:12" ht="39" customHeight="1">
      <c r="A70" s="30">
        <v>98</v>
      </c>
      <c r="B70" t="str">
        <f t="shared" si="1"/>
        <v>EN_A93700</v>
      </c>
      <c r="C70" s="8" t="s">
        <v>167</v>
      </c>
      <c r="D70" s="9" t="s">
        <v>15</v>
      </c>
      <c r="E70" s="10" t="s">
        <v>168</v>
      </c>
      <c r="F70" s="11" t="s">
        <v>169</v>
      </c>
      <c r="G70" s="12" t="s">
        <v>62</v>
      </c>
      <c r="H70" s="17">
        <v>0</v>
      </c>
      <c r="I70" s="13">
        <v>0</v>
      </c>
      <c r="J70" s="14">
        <v>1</v>
      </c>
      <c r="K70" s="15">
        <v>0</v>
      </c>
      <c r="L70" s="18">
        <v>0</v>
      </c>
    </row>
    <row r="71" spans="1:12" ht="51.75" customHeight="1">
      <c r="A71" s="30">
        <v>103</v>
      </c>
      <c r="B71" t="str">
        <f t="shared" si="1"/>
        <v>EN_A80000</v>
      </c>
      <c r="C71" s="8" t="s">
        <v>170</v>
      </c>
      <c r="D71" s="9" t="s">
        <v>15</v>
      </c>
      <c r="E71" s="10" t="s">
        <v>171</v>
      </c>
      <c r="F71" s="11" t="s">
        <v>172</v>
      </c>
      <c r="G71" s="12" t="s">
        <v>18</v>
      </c>
      <c r="H71" s="17">
        <v>5837714</v>
      </c>
      <c r="I71" s="17">
        <v>5878000</v>
      </c>
      <c r="J71" s="14">
        <v>1</v>
      </c>
      <c r="K71" s="15">
        <v>0</v>
      </c>
      <c r="L71" s="18">
        <v>-40286</v>
      </c>
    </row>
    <row r="72" spans="1:12" ht="65.25" customHeight="1">
      <c r="A72" s="30">
        <v>103</v>
      </c>
      <c r="B72" t="str">
        <f t="shared" si="1"/>
        <v>EN_A80000</v>
      </c>
      <c r="C72" s="8" t="s">
        <v>170</v>
      </c>
      <c r="D72" s="9" t="s">
        <v>23</v>
      </c>
      <c r="E72" s="10" t="s">
        <v>173</v>
      </c>
      <c r="F72" s="11" t="s">
        <v>174</v>
      </c>
      <c r="G72" s="12" t="s">
        <v>18</v>
      </c>
      <c r="H72" s="17">
        <v>550000</v>
      </c>
      <c r="I72" s="17">
        <v>600000</v>
      </c>
      <c r="J72" s="15">
        <v>0</v>
      </c>
      <c r="K72" s="15">
        <v>0</v>
      </c>
      <c r="L72" s="18">
        <v>-50000</v>
      </c>
    </row>
    <row r="73" spans="1:12" ht="39" customHeight="1">
      <c r="A73" s="30">
        <v>103</v>
      </c>
      <c r="B73" t="str">
        <f t="shared" si="1"/>
        <v>EN_A80000</v>
      </c>
      <c r="C73" s="8" t="s">
        <v>170</v>
      </c>
      <c r="D73" s="9" t="s">
        <v>31</v>
      </c>
      <c r="E73" s="10" t="s">
        <v>175</v>
      </c>
      <c r="F73" s="11" t="s">
        <v>176</v>
      </c>
      <c r="G73" s="12" t="s">
        <v>18</v>
      </c>
      <c r="H73" s="17">
        <v>104039</v>
      </c>
      <c r="I73" s="17">
        <v>104038</v>
      </c>
      <c r="J73" s="14">
        <v>1</v>
      </c>
      <c r="K73" s="15">
        <v>0</v>
      </c>
      <c r="L73" s="18">
        <v>1</v>
      </c>
    </row>
    <row r="74" spans="1:12" ht="51.75" customHeight="1">
      <c r="A74" s="30">
        <v>103</v>
      </c>
      <c r="B74" t="str">
        <f t="shared" si="1"/>
        <v>EN_A80000</v>
      </c>
      <c r="C74" s="8" t="s">
        <v>170</v>
      </c>
      <c r="D74" s="9" t="s">
        <v>86</v>
      </c>
      <c r="E74" s="10" t="s">
        <v>177</v>
      </c>
      <c r="F74" s="11" t="s">
        <v>178</v>
      </c>
      <c r="G74" s="12" t="s">
        <v>22</v>
      </c>
      <c r="H74" s="17">
        <v>1138872</v>
      </c>
      <c r="I74" s="17">
        <v>1138872</v>
      </c>
      <c r="J74" s="15">
        <v>0</v>
      </c>
      <c r="K74" s="15">
        <v>0</v>
      </c>
      <c r="L74" s="18">
        <v>0</v>
      </c>
    </row>
    <row r="75" spans="1:12" ht="51.75" customHeight="1">
      <c r="A75" s="30">
        <v>103</v>
      </c>
      <c r="B75" t="str">
        <f t="shared" ref="B75:B104" si="2">LEFT((RIGHT(C75,10)),9)</f>
        <v>EN_A80000</v>
      </c>
      <c r="C75" s="8" t="s">
        <v>170</v>
      </c>
      <c r="D75" s="9" t="s">
        <v>113</v>
      </c>
      <c r="E75" s="10" t="s">
        <v>179</v>
      </c>
      <c r="F75" s="11" t="s">
        <v>180</v>
      </c>
      <c r="G75" s="12" t="s">
        <v>18</v>
      </c>
      <c r="H75" s="17">
        <v>1116461</v>
      </c>
      <c r="I75" s="17">
        <v>1116461</v>
      </c>
      <c r="J75" s="15">
        <v>0</v>
      </c>
      <c r="K75" s="15">
        <v>0</v>
      </c>
      <c r="L75" s="18">
        <v>0</v>
      </c>
    </row>
    <row r="76" spans="1:12" ht="39" customHeight="1">
      <c r="A76" s="30">
        <v>103</v>
      </c>
      <c r="B76" t="str">
        <f t="shared" si="2"/>
        <v>EN_A80000</v>
      </c>
      <c r="C76" s="8" t="s">
        <v>170</v>
      </c>
      <c r="D76" s="9" t="s">
        <v>34</v>
      </c>
      <c r="E76" s="10" t="s">
        <v>181</v>
      </c>
      <c r="F76" s="11" t="s">
        <v>182</v>
      </c>
      <c r="G76" s="12" t="s">
        <v>18</v>
      </c>
      <c r="H76" s="17">
        <v>330558</v>
      </c>
      <c r="I76" s="17">
        <v>330558</v>
      </c>
      <c r="J76" s="15">
        <v>0</v>
      </c>
      <c r="K76" s="15">
        <v>0</v>
      </c>
      <c r="L76" s="18">
        <v>0</v>
      </c>
    </row>
    <row r="77" spans="1:12" ht="78" customHeight="1">
      <c r="A77" s="30">
        <v>103</v>
      </c>
      <c r="B77" t="str">
        <f t="shared" si="2"/>
        <v>EN_A80000</v>
      </c>
      <c r="C77" s="8" t="s">
        <v>170</v>
      </c>
      <c r="D77" s="9" t="s">
        <v>37</v>
      </c>
      <c r="E77" s="10" t="s">
        <v>183</v>
      </c>
      <c r="F77" s="11" t="s">
        <v>184</v>
      </c>
      <c r="G77" s="12" t="s">
        <v>18</v>
      </c>
      <c r="H77" s="17">
        <v>1962803</v>
      </c>
      <c r="I77" s="17">
        <v>2342485</v>
      </c>
      <c r="J77" s="15">
        <v>0</v>
      </c>
      <c r="K77" s="15">
        <v>0</v>
      </c>
      <c r="L77" s="18">
        <v>-379682</v>
      </c>
    </row>
    <row r="78" spans="1:12" ht="90.75" customHeight="1">
      <c r="A78" s="30">
        <v>103</v>
      </c>
      <c r="B78" t="str">
        <f t="shared" si="2"/>
        <v>EN_A80000</v>
      </c>
      <c r="C78" s="8" t="s">
        <v>170</v>
      </c>
      <c r="D78" s="9" t="s">
        <v>185</v>
      </c>
      <c r="E78" s="10" t="s">
        <v>186</v>
      </c>
      <c r="F78" s="11" t="s">
        <v>187</v>
      </c>
      <c r="G78" s="12" t="s">
        <v>18</v>
      </c>
      <c r="H78" s="17">
        <v>245098</v>
      </c>
      <c r="I78" s="17">
        <v>310000</v>
      </c>
      <c r="J78" s="15">
        <v>0</v>
      </c>
      <c r="K78" s="15">
        <v>0</v>
      </c>
      <c r="L78" s="18">
        <v>-64902</v>
      </c>
    </row>
    <row r="79" spans="1:12" ht="39" customHeight="1">
      <c r="A79" s="30">
        <v>103</v>
      </c>
      <c r="B79" t="str">
        <f t="shared" si="2"/>
        <v>EN_A80000</v>
      </c>
      <c r="C79" s="8" t="s">
        <v>170</v>
      </c>
      <c r="D79" s="9" t="s">
        <v>188</v>
      </c>
      <c r="E79" s="10" t="s">
        <v>189</v>
      </c>
      <c r="F79" s="11" t="s">
        <v>190</v>
      </c>
      <c r="G79" s="12" t="s">
        <v>62</v>
      </c>
      <c r="H79" s="17">
        <v>1778128</v>
      </c>
      <c r="I79" s="17">
        <v>1778128</v>
      </c>
      <c r="J79" s="15">
        <v>0</v>
      </c>
      <c r="K79" s="15">
        <v>0</v>
      </c>
      <c r="L79" s="18">
        <v>0</v>
      </c>
    </row>
    <row r="80" spans="1:12" ht="51.75" customHeight="1">
      <c r="A80" s="30">
        <v>104</v>
      </c>
      <c r="B80" t="str">
        <f t="shared" si="2"/>
        <v>EN_A85000</v>
      </c>
      <c r="C80" s="8" t="s">
        <v>191</v>
      </c>
      <c r="D80" s="9" t="s">
        <v>15</v>
      </c>
      <c r="E80" s="10" t="s">
        <v>192</v>
      </c>
      <c r="F80" s="11" t="s">
        <v>193</v>
      </c>
      <c r="G80" s="12" t="s">
        <v>22</v>
      </c>
      <c r="H80" s="17">
        <v>1105000</v>
      </c>
      <c r="I80" s="17">
        <v>1105000</v>
      </c>
      <c r="J80" s="15">
        <v>0</v>
      </c>
      <c r="K80" s="15">
        <v>0</v>
      </c>
      <c r="L80" s="18">
        <v>0</v>
      </c>
    </row>
    <row r="81" spans="1:12" ht="78" customHeight="1">
      <c r="A81" s="30">
        <v>104</v>
      </c>
      <c r="B81" t="str">
        <f t="shared" si="2"/>
        <v>EN_A85000</v>
      </c>
      <c r="C81" s="8" t="s">
        <v>191</v>
      </c>
      <c r="D81" s="9" t="s">
        <v>23</v>
      </c>
      <c r="E81" s="10" t="s">
        <v>194</v>
      </c>
      <c r="F81" s="11" t="s">
        <v>195</v>
      </c>
      <c r="G81" s="12" t="s">
        <v>18</v>
      </c>
      <c r="H81" s="17">
        <v>152695</v>
      </c>
      <c r="I81" s="17">
        <v>182695</v>
      </c>
      <c r="J81" s="14">
        <v>0</v>
      </c>
      <c r="K81" s="14">
        <v>1</v>
      </c>
      <c r="L81" s="18">
        <v>-30000</v>
      </c>
    </row>
    <row r="82" spans="1:12" ht="65.25" customHeight="1">
      <c r="A82" s="30">
        <v>107</v>
      </c>
      <c r="B82" t="str">
        <f t="shared" si="2"/>
        <v>EN_A93600</v>
      </c>
      <c r="C82" s="8" t="s">
        <v>196</v>
      </c>
      <c r="D82" s="9" t="s">
        <v>15</v>
      </c>
      <c r="E82" s="10" t="s">
        <v>197</v>
      </c>
      <c r="F82" s="11" t="s">
        <v>198</v>
      </c>
      <c r="G82" s="12" t="s">
        <v>43</v>
      </c>
      <c r="H82" s="17">
        <v>450000</v>
      </c>
      <c r="I82" s="17">
        <v>450000</v>
      </c>
      <c r="J82" s="15">
        <v>0</v>
      </c>
      <c r="K82" s="15">
        <v>0</v>
      </c>
      <c r="L82" s="18">
        <v>0</v>
      </c>
    </row>
    <row r="83" spans="1:12" ht="78" customHeight="1">
      <c r="A83" s="30">
        <v>107</v>
      </c>
      <c r="B83" t="str">
        <f t="shared" si="2"/>
        <v>EN_A93600</v>
      </c>
      <c r="C83" s="8" t="s">
        <v>196</v>
      </c>
      <c r="D83" s="9" t="s">
        <v>31</v>
      </c>
      <c r="E83" s="10" t="s">
        <v>199</v>
      </c>
      <c r="F83" s="11" t="s">
        <v>200</v>
      </c>
      <c r="G83" s="12" t="s">
        <v>22</v>
      </c>
      <c r="H83" s="17">
        <v>304843</v>
      </c>
      <c r="I83" s="17">
        <v>304843</v>
      </c>
      <c r="J83" s="15">
        <v>0</v>
      </c>
      <c r="K83" s="15">
        <v>0</v>
      </c>
      <c r="L83" s="18">
        <v>0</v>
      </c>
    </row>
    <row r="84" spans="1:12" ht="65.25" customHeight="1">
      <c r="A84" s="30">
        <v>107</v>
      </c>
      <c r="B84" t="str">
        <f t="shared" si="2"/>
        <v>EN_A93600</v>
      </c>
      <c r="C84" s="8" t="s">
        <v>196</v>
      </c>
      <c r="D84" s="9" t="s">
        <v>86</v>
      </c>
      <c r="E84" s="10" t="s">
        <v>201</v>
      </c>
      <c r="F84" s="11" t="s">
        <v>202</v>
      </c>
      <c r="G84" s="12" t="s">
        <v>43</v>
      </c>
      <c r="H84" s="17">
        <v>-226000</v>
      </c>
      <c r="I84" s="17">
        <v>-226000</v>
      </c>
      <c r="J84" s="15">
        <v>0</v>
      </c>
      <c r="K84" s="15">
        <v>0</v>
      </c>
      <c r="L84" s="18">
        <v>0</v>
      </c>
    </row>
    <row r="85" spans="1:12" ht="51.75" customHeight="1">
      <c r="A85" s="30">
        <v>107</v>
      </c>
      <c r="B85" t="str">
        <f t="shared" si="2"/>
        <v>EN_A93600</v>
      </c>
      <c r="C85" s="8" t="s">
        <v>196</v>
      </c>
      <c r="D85" s="9" t="s">
        <v>34</v>
      </c>
      <c r="E85" s="10" t="s">
        <v>203</v>
      </c>
      <c r="F85" s="11" t="s">
        <v>204</v>
      </c>
      <c r="G85" s="12" t="s">
        <v>43</v>
      </c>
      <c r="H85" s="17">
        <v>559817</v>
      </c>
      <c r="I85" s="17">
        <v>559817</v>
      </c>
      <c r="J85" s="15">
        <v>0</v>
      </c>
      <c r="K85" s="15">
        <v>0</v>
      </c>
      <c r="L85" s="18">
        <v>0</v>
      </c>
    </row>
    <row r="86" spans="1:12" ht="65.25" customHeight="1">
      <c r="A86" s="30">
        <v>107</v>
      </c>
      <c r="B86" t="str">
        <f t="shared" si="2"/>
        <v>EN_A93600</v>
      </c>
      <c r="C86" s="8" t="s">
        <v>196</v>
      </c>
      <c r="D86" s="9" t="s">
        <v>37</v>
      </c>
      <c r="E86" s="10" t="s">
        <v>205</v>
      </c>
      <c r="F86" s="11" t="s">
        <v>206</v>
      </c>
      <c r="G86" s="12" t="s">
        <v>43</v>
      </c>
      <c r="H86" s="17">
        <v>1185865</v>
      </c>
      <c r="I86" s="17">
        <v>176244</v>
      </c>
      <c r="J86" s="15">
        <v>0</v>
      </c>
      <c r="K86" s="15">
        <v>0</v>
      </c>
      <c r="L86" s="18">
        <v>1009621</v>
      </c>
    </row>
    <row r="87" spans="1:12" ht="65.25" customHeight="1">
      <c r="A87" s="30">
        <v>109</v>
      </c>
      <c r="B87" t="str">
        <f t="shared" si="2"/>
        <v>EN_A72000</v>
      </c>
      <c r="C87" s="8" t="s">
        <v>207</v>
      </c>
      <c r="D87" s="9" t="s">
        <v>15</v>
      </c>
      <c r="E87" s="10" t="s">
        <v>208</v>
      </c>
      <c r="F87" s="11" t="s">
        <v>209</v>
      </c>
      <c r="G87" s="12" t="s">
        <v>85</v>
      </c>
      <c r="H87" s="13">
        <v>0</v>
      </c>
      <c r="I87" s="13">
        <v>0</v>
      </c>
      <c r="J87" s="15">
        <v>0</v>
      </c>
      <c r="K87" s="15">
        <v>0</v>
      </c>
      <c r="L87" s="16">
        <v>0</v>
      </c>
    </row>
    <row r="88" spans="1:12" ht="78" customHeight="1">
      <c r="A88" s="30">
        <v>109</v>
      </c>
      <c r="B88" t="str">
        <f t="shared" si="2"/>
        <v>EN_A72000</v>
      </c>
      <c r="C88" s="8" t="s">
        <v>207</v>
      </c>
      <c r="D88" s="9" t="s">
        <v>23</v>
      </c>
      <c r="E88" s="10" t="s">
        <v>210</v>
      </c>
      <c r="F88" s="11" t="s">
        <v>211</v>
      </c>
      <c r="G88" s="12" t="s">
        <v>85</v>
      </c>
      <c r="H88" s="13">
        <v>0</v>
      </c>
      <c r="I88" s="13">
        <v>0</v>
      </c>
      <c r="J88" s="15">
        <v>0</v>
      </c>
      <c r="K88" s="15">
        <v>0</v>
      </c>
      <c r="L88" s="16">
        <v>0</v>
      </c>
    </row>
    <row r="89" spans="1:12" ht="26.25" customHeight="1">
      <c r="A89" s="30">
        <v>110</v>
      </c>
      <c r="B89" t="str">
        <f t="shared" si="2"/>
        <v>EN_A71000</v>
      </c>
      <c r="C89" s="8" t="s">
        <v>212</v>
      </c>
      <c r="D89" s="9" t="s">
        <v>15</v>
      </c>
      <c r="E89" s="10" t="s">
        <v>213</v>
      </c>
      <c r="F89" s="11" t="s">
        <v>214</v>
      </c>
      <c r="G89" s="12" t="s">
        <v>18</v>
      </c>
      <c r="H89" s="17">
        <v>747000</v>
      </c>
      <c r="I89" s="13">
        <v>0</v>
      </c>
      <c r="J89" s="15">
        <v>0</v>
      </c>
      <c r="K89" s="15">
        <v>0</v>
      </c>
      <c r="L89" s="18">
        <v>747000</v>
      </c>
    </row>
    <row r="90" spans="1:12" ht="26.25" customHeight="1">
      <c r="A90" s="30">
        <v>110</v>
      </c>
      <c r="B90" t="str">
        <f t="shared" si="2"/>
        <v>EN_A71000</v>
      </c>
      <c r="C90" s="8" t="s">
        <v>212</v>
      </c>
      <c r="D90" s="9" t="s">
        <v>23</v>
      </c>
      <c r="E90" s="10" t="s">
        <v>215</v>
      </c>
      <c r="F90" s="11" t="s">
        <v>216</v>
      </c>
      <c r="G90" s="12" t="s">
        <v>18</v>
      </c>
      <c r="H90" s="17">
        <v>140000</v>
      </c>
      <c r="I90" s="13">
        <v>0</v>
      </c>
      <c r="J90" s="15">
        <v>0</v>
      </c>
      <c r="K90" s="15">
        <v>0</v>
      </c>
      <c r="L90" s="18">
        <v>140000</v>
      </c>
    </row>
    <row r="91" spans="1:12" ht="26.25" customHeight="1">
      <c r="A91" s="30">
        <v>114</v>
      </c>
      <c r="B91" t="str">
        <f t="shared" si="2"/>
        <v>EN_A46100</v>
      </c>
      <c r="C91" s="8" t="s">
        <v>217</v>
      </c>
      <c r="D91" s="9" t="s">
        <v>15</v>
      </c>
      <c r="E91" s="10" t="s">
        <v>218</v>
      </c>
      <c r="F91" s="11" t="s">
        <v>219</v>
      </c>
      <c r="G91" s="12" t="s">
        <v>22</v>
      </c>
      <c r="H91" s="17">
        <v>1145996</v>
      </c>
      <c r="I91" s="13">
        <v>0</v>
      </c>
      <c r="J91" s="15">
        <v>0</v>
      </c>
      <c r="K91" s="15">
        <v>0</v>
      </c>
      <c r="L91" s="18">
        <v>1145996</v>
      </c>
    </row>
    <row r="92" spans="1:12" ht="39" customHeight="1">
      <c r="A92" s="30">
        <v>114</v>
      </c>
      <c r="B92" t="str">
        <f t="shared" si="2"/>
        <v>EN_A46100</v>
      </c>
      <c r="C92" s="8" t="s">
        <v>217</v>
      </c>
      <c r="D92" s="9" t="s">
        <v>23</v>
      </c>
      <c r="E92" s="10" t="s">
        <v>220</v>
      </c>
      <c r="F92" s="11" t="s">
        <v>221</v>
      </c>
      <c r="G92" s="12" t="s">
        <v>22</v>
      </c>
      <c r="H92" s="17">
        <v>2429968</v>
      </c>
      <c r="I92" s="13">
        <v>0</v>
      </c>
      <c r="J92" s="15">
        <v>0</v>
      </c>
      <c r="K92" s="15">
        <v>0</v>
      </c>
      <c r="L92" s="18">
        <v>2429968</v>
      </c>
    </row>
    <row r="93" spans="1:12" ht="65.25" customHeight="1">
      <c r="A93" s="30">
        <v>114</v>
      </c>
      <c r="B93" t="str">
        <f t="shared" si="2"/>
        <v>EN_A46100</v>
      </c>
      <c r="C93" s="8" t="s">
        <v>217</v>
      </c>
      <c r="D93" s="9" t="s">
        <v>31</v>
      </c>
      <c r="E93" s="10" t="s">
        <v>222</v>
      </c>
      <c r="F93" s="11" t="s">
        <v>223</v>
      </c>
      <c r="G93" s="12" t="s">
        <v>22</v>
      </c>
      <c r="H93" s="17">
        <v>6010538</v>
      </c>
      <c r="I93" s="13">
        <v>0</v>
      </c>
      <c r="J93" s="15">
        <v>0</v>
      </c>
      <c r="K93" s="15">
        <v>0</v>
      </c>
      <c r="L93" s="18">
        <v>6010538</v>
      </c>
    </row>
    <row r="94" spans="1:12" ht="51.75" customHeight="1">
      <c r="A94" s="30">
        <v>114</v>
      </c>
      <c r="B94" t="str">
        <f t="shared" si="2"/>
        <v>EN_A46100</v>
      </c>
      <c r="C94" s="8" t="s">
        <v>217</v>
      </c>
      <c r="D94" s="9" t="s">
        <v>86</v>
      </c>
      <c r="E94" s="10" t="s">
        <v>224</v>
      </c>
      <c r="F94" s="11" t="s">
        <v>225</v>
      </c>
      <c r="G94" s="12" t="s">
        <v>43</v>
      </c>
      <c r="H94" s="17">
        <v>2265211</v>
      </c>
      <c r="I94" s="13">
        <v>0</v>
      </c>
      <c r="J94" s="15">
        <v>0</v>
      </c>
      <c r="K94" s="15">
        <v>0</v>
      </c>
      <c r="L94" s="18">
        <v>2265211</v>
      </c>
    </row>
    <row r="95" spans="1:12" ht="65.25" customHeight="1">
      <c r="A95" s="30">
        <v>114</v>
      </c>
      <c r="B95" t="str">
        <f t="shared" si="2"/>
        <v>EN_A46100</v>
      </c>
      <c r="C95" s="8" t="s">
        <v>217</v>
      </c>
      <c r="D95" s="9" t="s">
        <v>113</v>
      </c>
      <c r="E95" s="10" t="s">
        <v>226</v>
      </c>
      <c r="F95" s="11" t="s">
        <v>227</v>
      </c>
      <c r="G95" s="12" t="s">
        <v>62</v>
      </c>
      <c r="H95" s="17">
        <v>1000000</v>
      </c>
      <c r="I95" s="17">
        <v>1000000</v>
      </c>
      <c r="J95" s="15">
        <v>0</v>
      </c>
      <c r="K95" s="15">
        <v>0</v>
      </c>
      <c r="L95" s="18">
        <v>0</v>
      </c>
    </row>
    <row r="96" spans="1:12" ht="65.25" customHeight="1">
      <c r="A96" s="30">
        <v>115</v>
      </c>
      <c r="B96" t="str">
        <f t="shared" si="2"/>
        <v>EN_A46410</v>
      </c>
      <c r="C96" s="8" t="s">
        <v>228</v>
      </c>
      <c r="D96" s="9" t="s">
        <v>15</v>
      </c>
      <c r="E96" s="10" t="s">
        <v>229</v>
      </c>
      <c r="F96" s="11" t="s">
        <v>230</v>
      </c>
      <c r="G96" s="12" t="s">
        <v>18</v>
      </c>
      <c r="H96" s="17">
        <v>3313772</v>
      </c>
      <c r="I96" s="17">
        <v>1000000</v>
      </c>
      <c r="J96" s="15">
        <v>0</v>
      </c>
      <c r="K96" s="15">
        <v>0</v>
      </c>
      <c r="L96" s="18">
        <v>2313772</v>
      </c>
    </row>
    <row r="97" spans="1:12" ht="39" customHeight="1">
      <c r="A97" s="30">
        <v>115</v>
      </c>
      <c r="B97" t="str">
        <f t="shared" si="2"/>
        <v>EN_A46410</v>
      </c>
      <c r="C97" s="8" t="s">
        <v>228</v>
      </c>
      <c r="D97" s="9" t="s">
        <v>23</v>
      </c>
      <c r="E97" s="10" t="s">
        <v>231</v>
      </c>
      <c r="F97" s="11" t="s">
        <v>232</v>
      </c>
      <c r="G97" s="12" t="s">
        <v>18</v>
      </c>
      <c r="H97" s="17">
        <v>2552696</v>
      </c>
      <c r="I97" s="13">
        <v>0</v>
      </c>
      <c r="J97" s="15">
        <v>0</v>
      </c>
      <c r="K97" s="15">
        <v>0</v>
      </c>
      <c r="L97" s="18">
        <v>2552696</v>
      </c>
    </row>
    <row r="98" spans="1:12" ht="65.25" customHeight="1">
      <c r="A98" s="30">
        <v>115</v>
      </c>
      <c r="B98" t="str">
        <f t="shared" si="2"/>
        <v>EN_A46410</v>
      </c>
      <c r="C98" s="8" t="s">
        <v>228</v>
      </c>
      <c r="D98" s="9" t="s">
        <v>31</v>
      </c>
      <c r="E98" s="10" t="s">
        <v>233</v>
      </c>
      <c r="F98" s="11" t="s">
        <v>234</v>
      </c>
      <c r="G98" s="12" t="s">
        <v>85</v>
      </c>
      <c r="H98" s="13">
        <v>0</v>
      </c>
      <c r="I98" s="13">
        <v>0</v>
      </c>
      <c r="J98" s="15">
        <v>0</v>
      </c>
      <c r="K98" s="15">
        <v>0</v>
      </c>
      <c r="L98" s="16">
        <v>0</v>
      </c>
    </row>
    <row r="99" spans="1:12" ht="65.25" customHeight="1">
      <c r="A99" s="30">
        <v>115</v>
      </c>
      <c r="B99" t="str">
        <f t="shared" si="2"/>
        <v>EN_A46410</v>
      </c>
      <c r="C99" s="8" t="s">
        <v>228</v>
      </c>
      <c r="D99" s="9" t="s">
        <v>86</v>
      </c>
      <c r="E99" s="10" t="s">
        <v>235</v>
      </c>
      <c r="F99" s="11" t="s">
        <v>236</v>
      </c>
      <c r="G99" s="12" t="s">
        <v>85</v>
      </c>
      <c r="H99" s="13">
        <v>0</v>
      </c>
      <c r="I99" s="13">
        <v>0</v>
      </c>
      <c r="J99" s="15">
        <v>0</v>
      </c>
      <c r="K99" s="15">
        <v>0</v>
      </c>
      <c r="L99" s="16">
        <v>0</v>
      </c>
    </row>
    <row r="100" spans="1:12" ht="51.75" customHeight="1">
      <c r="A100" s="30">
        <v>115</v>
      </c>
      <c r="B100" t="str">
        <f t="shared" si="2"/>
        <v>EN_A46410</v>
      </c>
      <c r="C100" s="8" t="s">
        <v>228</v>
      </c>
      <c r="D100" s="9" t="s">
        <v>113</v>
      </c>
      <c r="E100" s="10" t="s">
        <v>237</v>
      </c>
      <c r="F100" s="11" t="s">
        <v>238</v>
      </c>
      <c r="G100" s="12" t="s">
        <v>43</v>
      </c>
      <c r="H100" s="13">
        <v>0</v>
      </c>
      <c r="I100" s="17">
        <v>1280000</v>
      </c>
      <c r="J100" s="15">
        <v>0</v>
      </c>
      <c r="K100" s="15">
        <v>0</v>
      </c>
      <c r="L100" s="18">
        <v>-1280000</v>
      </c>
    </row>
    <row r="101" spans="1:12" ht="51.75" customHeight="1">
      <c r="A101" s="30">
        <v>121</v>
      </c>
      <c r="B101" t="str">
        <f t="shared" si="2"/>
        <v>EN_A60100</v>
      </c>
      <c r="C101" s="8" t="s">
        <v>239</v>
      </c>
      <c r="D101" s="9" t="s">
        <v>15</v>
      </c>
      <c r="E101" s="10" t="s">
        <v>240</v>
      </c>
      <c r="F101" s="11" t="s">
        <v>241</v>
      </c>
      <c r="G101" s="12" t="s">
        <v>18</v>
      </c>
      <c r="H101" s="17">
        <v>0</v>
      </c>
      <c r="I101" s="13">
        <v>0</v>
      </c>
      <c r="J101" s="14">
        <v>3</v>
      </c>
      <c r="K101" s="15">
        <v>0</v>
      </c>
      <c r="L101" s="18">
        <v>0</v>
      </c>
    </row>
    <row r="102" spans="1:12" ht="39" customHeight="1">
      <c r="A102" s="30">
        <v>123</v>
      </c>
      <c r="B102" t="str">
        <f t="shared" si="2"/>
        <v>EN_A43200</v>
      </c>
      <c r="C102" s="8" t="s">
        <v>242</v>
      </c>
      <c r="D102" s="9" t="s">
        <v>23</v>
      </c>
      <c r="E102" s="10" t="s">
        <v>243</v>
      </c>
      <c r="F102" s="11" t="s">
        <v>244</v>
      </c>
      <c r="G102" s="12" t="s">
        <v>18</v>
      </c>
      <c r="H102" s="17">
        <v>590000</v>
      </c>
      <c r="I102" s="17">
        <v>590000</v>
      </c>
      <c r="J102" s="15">
        <v>0</v>
      </c>
      <c r="K102" s="15">
        <v>0</v>
      </c>
      <c r="L102" s="18">
        <v>0</v>
      </c>
    </row>
    <row r="103" spans="1:12" ht="51.75" customHeight="1">
      <c r="A103" s="30">
        <v>123</v>
      </c>
      <c r="B103" t="str">
        <f t="shared" si="2"/>
        <v>EN_A43200</v>
      </c>
      <c r="C103" s="8" t="s">
        <v>242</v>
      </c>
      <c r="D103" s="9" t="s">
        <v>86</v>
      </c>
      <c r="E103" s="10" t="s">
        <v>245</v>
      </c>
      <c r="F103" s="11" t="s">
        <v>246</v>
      </c>
      <c r="G103" s="12" t="s">
        <v>43</v>
      </c>
      <c r="H103" s="17">
        <v>870000</v>
      </c>
      <c r="I103" s="17">
        <v>870000</v>
      </c>
      <c r="J103" s="15">
        <v>0</v>
      </c>
      <c r="K103" s="15">
        <v>0</v>
      </c>
      <c r="L103" s="18">
        <v>0</v>
      </c>
    </row>
    <row r="104" spans="1:12" ht="39" customHeight="1">
      <c r="A104" s="30">
        <v>123</v>
      </c>
      <c r="B104" t="str">
        <f t="shared" si="2"/>
        <v>EN_A43200</v>
      </c>
      <c r="C104" s="8" t="s">
        <v>242</v>
      </c>
      <c r="D104" s="9" t="s">
        <v>113</v>
      </c>
      <c r="E104" s="10" t="s">
        <v>247</v>
      </c>
      <c r="F104" s="11" t="s">
        <v>248</v>
      </c>
      <c r="G104" s="12" t="s">
        <v>43</v>
      </c>
      <c r="H104" s="17">
        <v>1800000</v>
      </c>
      <c r="I104" s="13">
        <v>0</v>
      </c>
      <c r="J104" s="15">
        <v>0</v>
      </c>
      <c r="K104" s="15">
        <v>0</v>
      </c>
      <c r="L104" s="18">
        <v>1800000</v>
      </c>
    </row>
    <row r="105" spans="1:12" ht="22.5" customHeight="1">
      <c r="C105" s="20" t="s">
        <v>249</v>
      </c>
      <c r="D105" s="21" t="s">
        <v>1</v>
      </c>
      <c r="E105" s="22" t="s">
        <v>250</v>
      </c>
      <c r="F105" s="23" t="s">
        <v>250</v>
      </c>
      <c r="G105" s="23" t="s">
        <v>250</v>
      </c>
      <c r="H105" s="31">
        <v>243390966</v>
      </c>
      <c r="I105" s="31">
        <v>34456126</v>
      </c>
      <c r="J105" s="32">
        <v>18</v>
      </c>
      <c r="K105" s="32">
        <v>1</v>
      </c>
      <c r="L105" s="33">
        <f>SUM(L12:L104)</f>
        <v>208934840</v>
      </c>
    </row>
  </sheetData>
  <mergeCells count="1">
    <mergeCell ref="C1:E1"/>
  </mergeCells>
  <pageMargins left="0.75" right="0.75" top="1" bottom="1" header="0.5" footer="0.5"/>
  <pageSetup paperSize="5" scale="53"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RInfo>
  <ReportId>d29ba8cf-6c6a-420a-82a0-1d7cbb92434b</ReportId>
  <Connection embeddedMode="True">https://planning-a475979.pbcs.us6.oraclecloud.com:443</Connection>
  <POVs/>
  <Prompts/>
  <Objects>
    <GridObjects>
      <GridId>
        G23cd1411_54b4_49da_bb8d_e2033b697353|23cd1411-54b4-49da-bb8d-e2033b697353|Grid1
        <DataSource app="KCBUD" cube="OPEXRPT" form="" srv="localhost" type="Planning" url="https://planning-a475979.pbcs.us6.oraclecloud.com:443/HyperionPlanning/SmartView"/>
      </GridId>
    </GridObjects>
    <ChartObjects/>
    <TextObjects>
      <TextId>81eb91cc-4d32-49bf-849b-61b5a25fedc4|Text1</TextId>
      <TextId>84babfc3-f1af-4358-9afc-dd82a753f50a|Text4</TextId>
    </TextObjects>
    <ImageObjects/>
  </Objects>
</MRInfo>
</file>

<file path=customXml/item3.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4.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38433-E834-407B-916A-E0EC7CA31996}"/>
</file>

<file path=customXml/itemProps2.xml><?xml version="1.0" encoding="utf-8"?>
<ds:datastoreItem xmlns:ds="http://schemas.openxmlformats.org/officeDocument/2006/customXml" ds:itemID="{E8AE6C58-8611-4E58-BC7D-C54104707687}"/>
</file>

<file path=customXml/itemProps3.xml><?xml version="1.0" encoding="utf-8"?>
<ds:datastoreItem xmlns:ds="http://schemas.openxmlformats.org/officeDocument/2006/customXml" ds:itemID="{1C4B813D-7152-4240-BD44-3CF64A25749D}"/>
</file>

<file path=customXml/itemProps4.xml><?xml version="1.0" encoding="utf-8"?>
<ds:datastoreItem xmlns:ds="http://schemas.openxmlformats.org/officeDocument/2006/customXml" ds:itemID="{398727D2-789D-4571-A6CF-4D278A92800B}"/>
</file>

<file path=customXml/itemProps5.xml><?xml version="1.0" encoding="utf-8"?>
<ds:datastoreItem xmlns:ds="http://schemas.openxmlformats.org/officeDocument/2006/customXml" ds:itemID="{FF796E81-8F87-4329-AFA9-E227491DB6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operating crosswalk</dc:title>
  <dc:subject/>
  <dc:creator>Saroca, Tatiana</dc:creator>
  <cp:keywords/>
  <dc:description/>
  <cp:lastModifiedBy>Saroca, Tatiana</cp:lastModifiedBy>
  <cp:revision/>
  <dcterms:created xsi:type="dcterms:W3CDTF">2025-05-20T17:54:10Z</dcterms:created>
  <dcterms:modified xsi:type="dcterms:W3CDTF">2025-05-27T19:50:43Z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MediaServiceImageTags">
    <vt:lpwstr/>
  </property>
</Properties>
</file>