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440" windowHeight="8445" tabRatio="234" firstSheet="1" activeTab="1"/>
  </bookViews>
  <sheets>
    <sheet name="Cost Summary" sheetId="1" r:id="rId1"/>
    <sheet name="Pacific Highway S" sheetId="2" r:id="rId2"/>
  </sheets>
  <definedNames>
    <definedName name="JoyceRRAurora">OFFSET(#REF!,0,0,COUNTA(#REF!),26)</definedName>
    <definedName name="JoyceRRBallard">OFFSET(#REF!,0,0,COUNTA(#REF!),26)</definedName>
    <definedName name="JoyceRRBelRed">OFFSET(#REF!,0,0,COUNTA(#REF!),26)</definedName>
    <definedName name="JoyceRRPacHwy">OFFSET('Pacific Highway S'!$A$1,0,0,COUNTA('Pacific Highway S'!$A:$A),27)</definedName>
    <definedName name="JoyceRRWSea">OFFSET(#REF!,0,0,COUNTA(#REF!),24)</definedName>
    <definedName name="_xlnm.Print_Area" localSheetId="1">'Pacific Highway S'!$A$1:$I$23</definedName>
    <definedName name="_xlnm.Print_Titles" localSheetId="1">'Pacific Highway S'!$1:$1</definedName>
  </definedNames>
  <calcPr fullCalcOnLoad="1"/>
</workbook>
</file>

<file path=xl/sharedStrings.xml><?xml version="1.0" encoding="utf-8"?>
<sst xmlns="http://schemas.openxmlformats.org/spreadsheetml/2006/main" count="149" uniqueCount="82">
  <si>
    <t>On Street</t>
  </si>
  <si>
    <t>Cross Street</t>
  </si>
  <si>
    <t>low ridership</t>
  </si>
  <si>
    <t>high ridership</t>
  </si>
  <si>
    <t>International Blvd</t>
  </si>
  <si>
    <t>S 166th St</t>
  </si>
  <si>
    <t>S 192nd St</t>
  </si>
  <si>
    <t>S 204th St</t>
  </si>
  <si>
    <t>S 211th St</t>
  </si>
  <si>
    <t>Pacific Hwy S</t>
  </si>
  <si>
    <t>S 248th St</t>
  </si>
  <si>
    <t>S 304th St</t>
  </si>
  <si>
    <t>S 316th St</t>
  </si>
  <si>
    <t>20th Ave S</t>
  </si>
  <si>
    <t>S 279th St</t>
  </si>
  <si>
    <t>S 180th St</t>
  </si>
  <si>
    <t>Aurora</t>
  </si>
  <si>
    <t>Bel-Red</t>
  </si>
  <si>
    <t>West Seattle</t>
  </si>
  <si>
    <t>Stations</t>
  </si>
  <si>
    <t xml:space="preserve"> </t>
  </si>
  <si>
    <t>bus zone classification</t>
  </si>
  <si>
    <t>stations</t>
  </si>
  <si>
    <t xml:space="preserve">   </t>
  </si>
  <si>
    <t>Improvement costs for each bus zone class</t>
  </si>
  <si>
    <t>Total costs per corridor</t>
  </si>
  <si>
    <t>w/20% contingency</t>
  </si>
  <si>
    <t>Assumptions:</t>
  </si>
  <si>
    <t>Warrants used in establishing zone classification:</t>
  </si>
  <si>
    <r>
      <t xml:space="preserve">high ridership </t>
    </r>
    <r>
      <rPr>
        <sz val="10"/>
        <rFont val="Arial"/>
        <family val="2"/>
      </rPr>
      <t>= 50-149 average daily boardings</t>
    </r>
  </si>
  <si>
    <r>
      <t xml:space="preserve">station </t>
    </r>
    <r>
      <rPr>
        <sz val="10"/>
        <rFont val="Arial"/>
        <family val="2"/>
      </rPr>
      <t>= 150 or more average daily boardings</t>
    </r>
  </si>
  <si>
    <t>no improvement</t>
  </si>
  <si>
    <t>Pacific Highway South</t>
  </si>
  <si>
    <t>Based on number of zones per class</t>
  </si>
  <si>
    <r>
      <t xml:space="preserve">low ridership </t>
    </r>
    <r>
      <rPr>
        <sz val="10"/>
        <rFont val="Arial"/>
        <family val="2"/>
      </rPr>
      <t>= 0-49 average daily boardings</t>
    </r>
  </si>
  <si>
    <t>Ballard (15th AV W Routing)</t>
  </si>
  <si>
    <t>BRT Corridor Cost Estimation</t>
  </si>
  <si>
    <t>Analysis E:  Average 1/2 mile stop spacing served by Rapid Ride.</t>
  </si>
  <si>
    <t>No work will occur at CBD zones.</t>
  </si>
  <si>
    <t>The number of sites assumes zone consolidation to 1/2 mile on RR segments where there is no local service underlay, and RR serving only station locations on segments where there is a local underlay.</t>
  </si>
  <si>
    <t>No work will be completed at BTC, Overlake TC, Redmond TC, new zones on Pac. Hwy at S154 (work there will be done by ST), FWTC).  Moderate work (at $50K) is extimated at AVTC and FW S320 P&amp;R.</t>
  </si>
  <si>
    <t>shelter vs non-shelter costs</t>
  </si>
  <si>
    <t>shelter</t>
  </si>
  <si>
    <t>non-shelter</t>
  </si>
  <si>
    <t>total</t>
  </si>
  <si>
    <t>Local Jurisdiction</t>
  </si>
  <si>
    <t>Northbound  - To Tukwila International Boulevard Station</t>
  </si>
  <si>
    <t>Direction</t>
  </si>
  <si>
    <t>Total</t>
  </si>
  <si>
    <t>On</t>
  </si>
  <si>
    <t>Off</t>
  </si>
  <si>
    <t>Federal Way</t>
  </si>
  <si>
    <t>West</t>
  </si>
  <si>
    <t>Distance from prior bus stop (feet)</t>
  </si>
  <si>
    <t>Kent</t>
  </si>
  <si>
    <t>North</t>
  </si>
  <si>
    <t>Prior Stop</t>
  </si>
  <si>
    <t>Federal Way Transit Center</t>
  </si>
  <si>
    <t>Pacific Hwy S / S 281st Pl</t>
  </si>
  <si>
    <t>Pacific Hwy S / S 308th St</t>
  </si>
  <si>
    <t>Pacific Hwy S / S 260th St</t>
  </si>
  <si>
    <t>S 252nd St near mid-block</t>
  </si>
  <si>
    <t>Pacific Hwy S / S 252nd St far mid-block</t>
  </si>
  <si>
    <t>SeaTac</t>
  </si>
  <si>
    <t>International Blvd / S 216th St</t>
  </si>
  <si>
    <t>International Blvd / S 195th St</t>
  </si>
  <si>
    <t>International Blvd / S 208th St</t>
  </si>
  <si>
    <t>International Blvd / S 182nd St (new stop)</t>
  </si>
  <si>
    <t>International Blvd / S 170th St</t>
  </si>
  <si>
    <t>Southbound - To Federal Way Transit Center</t>
  </si>
  <si>
    <t>South</t>
  </si>
  <si>
    <t>International Blvd / S 160th St</t>
  </si>
  <si>
    <t>S 182nd St nearside</t>
  </si>
  <si>
    <t>International Blvd / S 182nd St farside</t>
  </si>
  <si>
    <t>International Blvd / S 188th St</t>
  </si>
  <si>
    <t>International Blvd / S 200th St</t>
  </si>
  <si>
    <t>Pacific Hwy S / S 246th St</t>
  </si>
  <si>
    <t>PacificHwy S / S 252nd St near mid-block</t>
  </si>
  <si>
    <t>S 252nd St far mid-block</t>
  </si>
  <si>
    <t>Pacific Hwy S / S Dash Point Rd</t>
  </si>
  <si>
    <t>East</t>
  </si>
  <si>
    <t>S 316th St / Pacific Hwy 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</si>
</sst>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"/>
    <numFmt numFmtId="172" formatCode="&quot;$&quot;#,##0.00"/>
    <numFmt numFmtId="173" formatCode="[$-409]dddd\,\ mmmm\ dd\,\ yyyy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60"/>
      <name val="Arial"/>
      <family val="0"/>
    </font>
    <font>
      <b/>
      <sz val="10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sz val="9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6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164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9" fontId="0" fillId="0" borderId="0" xfId="59" applyFont="1" applyAlignment="1">
      <alignment/>
    </xf>
    <xf numFmtId="9" fontId="1" fillId="0" borderId="0" xfId="59" applyFont="1" applyBorder="1" applyAlignment="1">
      <alignment/>
    </xf>
    <xf numFmtId="164" fontId="0" fillId="0" borderId="0" xfId="0" applyNumberFormat="1" applyAlignment="1">
      <alignment horizontal="center"/>
    </xf>
    <xf numFmtId="9" fontId="0" fillId="0" borderId="0" xfId="59" applyFont="1" applyAlignment="1">
      <alignment horizontal="center"/>
    </xf>
    <xf numFmtId="0" fontId="0" fillId="0" borderId="0" xfId="0" applyFont="1" applyAlignment="1">
      <alignment horizontal="center" wrapText="1"/>
    </xf>
    <xf numFmtId="172" fontId="0" fillId="0" borderId="0" xfId="0" applyNumberFormat="1" applyFont="1" applyAlignment="1">
      <alignment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center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4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25.00390625" style="0" customWidth="1"/>
    <col min="2" max="6" width="12.7109375" style="0" customWidth="1"/>
  </cols>
  <sheetData>
    <row r="1" spans="1:6" ht="12.75">
      <c r="A1" s="6" t="s">
        <v>36</v>
      </c>
      <c r="B1" s="7"/>
      <c r="C1" s="7"/>
      <c r="D1" s="7"/>
      <c r="E1" s="7"/>
      <c r="F1" s="7"/>
    </row>
    <row r="2" spans="1:6" ht="12.75">
      <c r="A2" s="57" t="s">
        <v>37</v>
      </c>
      <c r="B2" s="57"/>
      <c r="C2" s="57"/>
      <c r="D2" s="57"/>
      <c r="E2" s="57"/>
      <c r="F2" s="57"/>
    </row>
    <row r="3" spans="1:6" ht="12.75">
      <c r="A3" s="7"/>
      <c r="B3" s="7"/>
      <c r="C3" s="7"/>
      <c r="D3" s="7"/>
      <c r="E3" s="7"/>
      <c r="F3" s="7"/>
    </row>
    <row r="4" spans="1:6" ht="12.75">
      <c r="A4" s="9" t="s">
        <v>20</v>
      </c>
      <c r="B4" s="62" t="s">
        <v>21</v>
      </c>
      <c r="C4" s="62"/>
      <c r="D4" s="62"/>
      <c r="E4" s="28"/>
      <c r="F4" s="28"/>
    </row>
    <row r="5" spans="1:6" ht="12.75">
      <c r="A5" s="10"/>
      <c r="B5" s="11" t="s">
        <v>22</v>
      </c>
      <c r="C5" s="11" t="s">
        <v>3</v>
      </c>
      <c r="D5" s="11" t="s">
        <v>2</v>
      </c>
      <c r="E5" s="29"/>
      <c r="F5" s="30" t="s">
        <v>23</v>
      </c>
    </row>
    <row r="6" spans="1:6" ht="12.75">
      <c r="A6" s="27" t="s">
        <v>32</v>
      </c>
      <c r="B6" s="38" t="e">
        <f>'Pacific Highway S'!#REF!</f>
        <v>#REF!</v>
      </c>
      <c r="C6" s="12" t="e">
        <f>'Pacific Highway S'!#REF!</f>
        <v>#REF!</v>
      </c>
      <c r="D6" s="12" t="e">
        <f>'Pacific Highway S'!#REF!</f>
        <v>#REF!</v>
      </c>
      <c r="E6" s="31"/>
      <c r="F6" s="32"/>
    </row>
    <row r="7" spans="1:6" ht="12.75">
      <c r="A7" s="27" t="s">
        <v>17</v>
      </c>
      <c r="B7" s="12" t="e">
        <f>#REF!</f>
        <v>#REF!</v>
      </c>
      <c r="C7" s="12" t="e">
        <f>#REF!</f>
        <v>#REF!</v>
      </c>
      <c r="D7" s="12" t="e">
        <f>#REF!</f>
        <v>#REF!</v>
      </c>
      <c r="E7" s="31"/>
      <c r="F7" s="32"/>
    </row>
    <row r="8" spans="1:6" ht="12.75">
      <c r="A8" s="27" t="s">
        <v>18</v>
      </c>
      <c r="B8" s="12" t="e">
        <f>#REF!</f>
        <v>#REF!</v>
      </c>
      <c r="C8" s="12" t="e">
        <f>#REF!</f>
        <v>#REF!</v>
      </c>
      <c r="D8" s="12" t="e">
        <f>#REF!</f>
        <v>#REF!</v>
      </c>
      <c r="E8" s="31"/>
      <c r="F8" s="32"/>
    </row>
    <row r="9" spans="1:6" ht="12.75">
      <c r="A9" s="27" t="s">
        <v>35</v>
      </c>
      <c r="B9" s="12" t="e">
        <f>#REF!</f>
        <v>#REF!</v>
      </c>
      <c r="C9" s="12" t="e">
        <f>#REF!</f>
        <v>#REF!</v>
      </c>
      <c r="D9" s="12" t="e">
        <f>#REF!</f>
        <v>#REF!</v>
      </c>
      <c r="E9" s="31"/>
      <c r="F9" s="32"/>
    </row>
    <row r="10" spans="1:6" ht="12.75">
      <c r="A10" s="27" t="s">
        <v>16</v>
      </c>
      <c r="B10" s="12" t="e">
        <f>#REF!</f>
        <v>#REF!</v>
      </c>
      <c r="C10" s="12" t="e">
        <f>#REF!</f>
        <v>#REF!</v>
      </c>
      <c r="D10" s="12" t="e">
        <f>#REF!</f>
        <v>#REF!</v>
      </c>
      <c r="E10" s="31"/>
      <c r="F10" s="32"/>
    </row>
    <row r="11" spans="1:6" ht="12.75">
      <c r="A11" s="7"/>
      <c r="B11" s="13" t="e">
        <f>SUM(B6:B10)</f>
        <v>#REF!</v>
      </c>
      <c r="C11" s="13" t="e">
        <f>SUM(C6:C10)</f>
        <v>#REF!</v>
      </c>
      <c r="D11" s="13" t="e">
        <f>SUM(D6:D10)</f>
        <v>#REF!</v>
      </c>
      <c r="E11" s="32" t="e">
        <f>SUM(B11:D11)</f>
        <v>#REF!</v>
      </c>
      <c r="F11" s="33"/>
    </row>
    <row r="12" spans="1:6" ht="12.75">
      <c r="A12" s="7"/>
      <c r="B12" s="7"/>
      <c r="C12" s="7"/>
      <c r="D12" s="7"/>
      <c r="E12" s="7"/>
      <c r="F12" s="7"/>
    </row>
    <row r="13" spans="1:10" ht="12.75">
      <c r="A13" s="6" t="s">
        <v>24</v>
      </c>
      <c r="B13" s="7"/>
      <c r="C13" s="7"/>
      <c r="D13" s="7"/>
      <c r="E13" s="7"/>
      <c r="F13" s="7"/>
      <c r="J13" s="34"/>
    </row>
    <row r="14" spans="1:10" ht="12.75">
      <c r="A14" s="7" t="s">
        <v>19</v>
      </c>
      <c r="B14" s="14">
        <v>120000</v>
      </c>
      <c r="C14" s="7"/>
      <c r="D14" s="7"/>
      <c r="E14" s="7"/>
      <c r="F14" s="39"/>
      <c r="J14" s="34"/>
    </row>
    <row r="15" spans="1:10" ht="12.75">
      <c r="A15" s="7" t="s">
        <v>3</v>
      </c>
      <c r="B15" s="14">
        <v>35000</v>
      </c>
      <c r="C15" s="7"/>
      <c r="D15" s="7"/>
      <c r="E15" s="7"/>
      <c r="F15" s="39"/>
      <c r="J15" s="34"/>
    </row>
    <row r="16" spans="1:10" ht="12.75">
      <c r="A16" s="7" t="s">
        <v>2</v>
      </c>
      <c r="B16" s="14">
        <v>5000</v>
      </c>
      <c r="C16" s="7"/>
      <c r="D16" s="7"/>
      <c r="E16" s="7"/>
      <c r="F16" s="39"/>
      <c r="J16" s="34"/>
    </row>
    <row r="17" spans="1:10" ht="12.75">
      <c r="A17" s="7" t="s">
        <v>31</v>
      </c>
      <c r="B17" s="14">
        <v>0</v>
      </c>
      <c r="C17" s="7"/>
      <c r="D17" s="7"/>
      <c r="E17" s="7"/>
      <c r="F17" s="39"/>
      <c r="J17" s="34"/>
    </row>
    <row r="18" spans="1:6" ht="12.75">
      <c r="A18" s="7"/>
      <c r="B18" s="7"/>
      <c r="C18" s="7"/>
      <c r="D18" s="7"/>
      <c r="E18" s="7"/>
      <c r="F18" s="15"/>
    </row>
    <row r="19" spans="1:6" ht="12.75">
      <c r="A19" s="6" t="s">
        <v>25</v>
      </c>
      <c r="B19" s="7"/>
      <c r="C19" s="7"/>
      <c r="D19" s="7"/>
      <c r="E19" s="7"/>
      <c r="F19" s="15"/>
    </row>
    <row r="20" spans="1:6" ht="12.75">
      <c r="A20" s="7" t="s">
        <v>33</v>
      </c>
      <c r="B20" s="7"/>
      <c r="C20" s="7"/>
      <c r="D20" s="7"/>
      <c r="E20" s="7"/>
      <c r="F20" s="15"/>
    </row>
    <row r="21" spans="1:6" ht="25.5">
      <c r="A21" s="8"/>
      <c r="B21" s="8"/>
      <c r="C21" s="8"/>
      <c r="D21" s="16" t="s">
        <v>26</v>
      </c>
      <c r="E21" s="8"/>
      <c r="F21" s="25"/>
    </row>
    <row r="22" spans="1:6" ht="12.75">
      <c r="A22" s="17" t="s">
        <v>32</v>
      </c>
      <c r="B22" s="18" t="e">
        <f>'Pacific Highway S'!#REF!</f>
        <v>#REF!</v>
      </c>
      <c r="C22" s="7"/>
      <c r="D22" s="14" t="e">
        <f>B22*1.2</f>
        <v>#REF!</v>
      </c>
      <c r="E22" s="35" t="e">
        <f>D22/D$27</f>
        <v>#REF!</v>
      </c>
      <c r="F22" s="26"/>
    </row>
    <row r="23" spans="1:6" ht="12.75">
      <c r="A23" s="17" t="s">
        <v>17</v>
      </c>
      <c r="B23" s="18" t="e">
        <f>#REF!</f>
        <v>#REF!</v>
      </c>
      <c r="C23" s="7"/>
      <c r="D23" s="14" t="e">
        <f>B23*1.2</f>
        <v>#REF!</v>
      </c>
      <c r="E23" s="35" t="e">
        <f>D23/D$27</f>
        <v>#REF!</v>
      </c>
      <c r="F23" s="26"/>
    </row>
    <row r="24" spans="1:6" ht="12.75">
      <c r="A24" s="17" t="s">
        <v>18</v>
      </c>
      <c r="B24" s="18" t="e">
        <f>#REF!</f>
        <v>#REF!</v>
      </c>
      <c r="C24" s="7"/>
      <c r="D24" s="14" t="e">
        <f>B24*1.2</f>
        <v>#REF!</v>
      </c>
      <c r="E24" s="35" t="e">
        <f>D24/D$27</f>
        <v>#REF!</v>
      </c>
      <c r="F24" s="26"/>
    </row>
    <row r="25" spans="1:6" ht="12.75">
      <c r="A25" s="17" t="s">
        <v>35</v>
      </c>
      <c r="B25" s="18" t="e">
        <f>#REF!</f>
        <v>#REF!</v>
      </c>
      <c r="C25" s="7"/>
      <c r="D25" s="14" t="e">
        <f>B25*1.2</f>
        <v>#REF!</v>
      </c>
      <c r="E25" s="35" t="e">
        <f>D25/D$27</f>
        <v>#REF!</v>
      </c>
      <c r="F25" s="26"/>
    </row>
    <row r="26" spans="1:6" ht="12.75">
      <c r="A26" s="17" t="s">
        <v>16</v>
      </c>
      <c r="B26" s="18" t="e">
        <f>#REF!</f>
        <v>#REF!</v>
      </c>
      <c r="C26" s="7"/>
      <c r="D26" s="14" t="e">
        <f>B26*1.2</f>
        <v>#REF!</v>
      </c>
      <c r="E26" s="35" t="e">
        <f>D26/D$27</f>
        <v>#REF!</v>
      </c>
      <c r="F26" s="26"/>
    </row>
    <row r="27" spans="1:6" ht="12.75">
      <c r="A27" s="7"/>
      <c r="B27" s="19" t="e">
        <f>SUM(B22:B26)</f>
        <v>#REF!</v>
      </c>
      <c r="C27" s="7"/>
      <c r="D27" s="20" t="e">
        <f>SUM(D22:D26)</f>
        <v>#REF!</v>
      </c>
      <c r="E27" s="15"/>
      <c r="F27" s="26"/>
    </row>
    <row r="28" spans="1:6" ht="12.75">
      <c r="A28" s="7"/>
      <c r="B28" s="7"/>
      <c r="C28" s="15"/>
      <c r="D28" s="15"/>
      <c r="E28" s="15"/>
      <c r="F28" s="7"/>
    </row>
    <row r="29" spans="1:6" ht="12.75">
      <c r="A29" s="21" t="s">
        <v>27</v>
      </c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58" t="s">
        <v>28</v>
      </c>
      <c r="B31" s="59"/>
      <c r="C31" s="59"/>
      <c r="D31" s="59"/>
      <c r="E31" s="59"/>
      <c r="F31" s="59"/>
    </row>
    <row r="32" spans="1:6" ht="12.75">
      <c r="A32" s="60" t="s">
        <v>34</v>
      </c>
      <c r="B32" s="61"/>
      <c r="C32" s="61"/>
      <c r="D32" s="61"/>
      <c r="E32" s="61"/>
      <c r="F32" s="61"/>
    </row>
    <row r="33" spans="1:6" ht="12.75">
      <c r="A33" s="60" t="s">
        <v>29</v>
      </c>
      <c r="B33" s="61"/>
      <c r="C33" s="61"/>
      <c r="D33" s="61"/>
      <c r="E33" s="61"/>
      <c r="F33" s="61"/>
    </row>
    <row r="34" spans="1:6" ht="12.75">
      <c r="A34" s="66" t="s">
        <v>30</v>
      </c>
      <c r="B34" s="59"/>
      <c r="C34" s="59"/>
      <c r="D34" s="59"/>
      <c r="E34" s="59"/>
      <c r="F34" s="59"/>
    </row>
    <row r="35" spans="1:6" ht="12.75">
      <c r="A35" s="23"/>
      <c r="B35" s="22"/>
      <c r="C35" s="22"/>
      <c r="D35" s="22"/>
      <c r="E35" s="22"/>
      <c r="F35" s="22"/>
    </row>
    <row r="36" spans="1:6" ht="33" customHeight="1">
      <c r="A36" s="63" t="s">
        <v>39</v>
      </c>
      <c r="B36" s="64"/>
      <c r="C36" s="64"/>
      <c r="D36" s="64"/>
      <c r="E36" s="64"/>
      <c r="F36" s="64"/>
    </row>
    <row r="37" spans="1:6" ht="12.75">
      <c r="A37" s="24"/>
      <c r="B37" s="22"/>
      <c r="C37" s="22"/>
      <c r="D37" s="22"/>
      <c r="E37" s="22"/>
      <c r="F37" s="22"/>
    </row>
    <row r="38" spans="1:6" ht="33" customHeight="1">
      <c r="A38" s="63" t="s">
        <v>40</v>
      </c>
      <c r="B38" s="64"/>
      <c r="C38" s="64"/>
      <c r="D38" s="64"/>
      <c r="E38" s="64"/>
      <c r="F38" s="64"/>
    </row>
    <row r="39" spans="1:6" ht="12.75">
      <c r="A39" s="24"/>
      <c r="B39" s="22"/>
      <c r="C39" s="22"/>
      <c r="D39" s="22"/>
      <c r="E39" s="22"/>
      <c r="F39" s="22"/>
    </row>
    <row r="40" spans="1:6" ht="12.75">
      <c r="A40" s="65" t="s">
        <v>38</v>
      </c>
      <c r="B40" s="59"/>
      <c r="C40" s="59"/>
      <c r="D40" s="59"/>
      <c r="E40" s="59"/>
      <c r="F40" s="59"/>
    </row>
    <row r="42" spans="1:4" ht="12.75">
      <c r="A42" t="s">
        <v>41</v>
      </c>
      <c r="B42" s="5" t="s">
        <v>42</v>
      </c>
      <c r="C42" s="5" t="s">
        <v>43</v>
      </c>
      <c r="D42" s="5" t="s">
        <v>44</v>
      </c>
    </row>
    <row r="43" spans="1:4" ht="12.75">
      <c r="A43" s="17" t="s">
        <v>32</v>
      </c>
      <c r="B43" s="36" t="e">
        <f>'Pacific Highway S'!#REF!</f>
        <v>#REF!</v>
      </c>
      <c r="C43" s="36" t="e">
        <f>'Pacific Highway S'!#REF!</f>
        <v>#REF!</v>
      </c>
      <c r="D43" s="36" t="e">
        <f aca="true" t="shared" si="0" ref="D43:D48">SUM(B43:C43)</f>
        <v>#REF!</v>
      </c>
    </row>
    <row r="44" spans="1:4" ht="12.75">
      <c r="A44" s="17" t="s">
        <v>17</v>
      </c>
      <c r="B44" s="36" t="e">
        <f>#REF!</f>
        <v>#REF!</v>
      </c>
      <c r="C44" s="36" t="e">
        <f>#REF!</f>
        <v>#REF!</v>
      </c>
      <c r="D44" s="36" t="e">
        <f t="shared" si="0"/>
        <v>#REF!</v>
      </c>
    </row>
    <row r="45" spans="1:4" ht="12.75">
      <c r="A45" s="17" t="s">
        <v>18</v>
      </c>
      <c r="B45" s="36" t="e">
        <f>#REF!</f>
        <v>#REF!</v>
      </c>
      <c r="C45" s="36" t="e">
        <f>#REF!</f>
        <v>#REF!</v>
      </c>
      <c r="D45" s="36" t="e">
        <f t="shared" si="0"/>
        <v>#REF!</v>
      </c>
    </row>
    <row r="46" spans="1:4" ht="12.75">
      <c r="A46" s="17" t="s">
        <v>35</v>
      </c>
      <c r="B46" s="36" t="e">
        <f>#REF!</f>
        <v>#REF!</v>
      </c>
      <c r="C46" s="36" t="e">
        <f>#REF!</f>
        <v>#REF!</v>
      </c>
      <c r="D46" s="36" t="e">
        <f t="shared" si="0"/>
        <v>#REF!</v>
      </c>
    </row>
    <row r="47" spans="1:4" ht="12.75">
      <c r="A47" s="17" t="s">
        <v>16</v>
      </c>
      <c r="B47" s="36" t="e">
        <f>#REF!</f>
        <v>#REF!</v>
      </c>
      <c r="C47" s="36" t="e">
        <f>#REF!</f>
        <v>#REF!</v>
      </c>
      <c r="D47" s="36" t="e">
        <f t="shared" si="0"/>
        <v>#REF!</v>
      </c>
    </row>
    <row r="48" spans="2:4" ht="12.75">
      <c r="B48" s="36" t="e">
        <f>SUM(B43:B47)</f>
        <v>#REF!</v>
      </c>
      <c r="C48" s="36" t="e">
        <f>SUM(C43:C47)</f>
        <v>#REF!</v>
      </c>
      <c r="D48" s="36" t="e">
        <f t="shared" si="0"/>
        <v>#REF!</v>
      </c>
    </row>
    <row r="49" spans="2:3" ht="12.75">
      <c r="B49" s="37" t="e">
        <f>B48/D48</f>
        <v>#REF!</v>
      </c>
      <c r="C49" s="37" t="e">
        <f>C48/D48</f>
        <v>#REF!</v>
      </c>
    </row>
  </sheetData>
  <sheetProtection/>
  <mergeCells count="9">
    <mergeCell ref="A2:F2"/>
    <mergeCell ref="A31:F31"/>
    <mergeCell ref="A32:F32"/>
    <mergeCell ref="B4:D4"/>
    <mergeCell ref="A38:F38"/>
    <mergeCell ref="A40:F40"/>
    <mergeCell ref="A33:F33"/>
    <mergeCell ref="A34:F34"/>
    <mergeCell ref="A36:F36"/>
  </mergeCells>
  <printOptions/>
  <pageMargins left="0.75" right="0.75" top="0.65" bottom="1" header="0.5" footer="0.52"/>
  <pageSetup horizontalDpi="600" verticalDpi="600" orientation="portrait" r:id="rId1"/>
  <headerFooter alignWithMargins="0">
    <oddFooter>&amp;L&amp;8&amp;Z&amp;F
&amp;A
&amp;D&amp;C&amp;8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4" customWidth="1"/>
    <col min="2" max="2" width="8.00390625" style="1" customWidth="1"/>
    <col min="3" max="3" width="20.7109375" style="1" customWidth="1"/>
    <col min="4" max="4" width="20.7109375" style="4" customWidth="1"/>
    <col min="5" max="6" width="5.7109375" style="1" customWidth="1"/>
    <col min="7" max="7" width="7.00390625" style="1" customWidth="1"/>
    <col min="8" max="8" width="22.7109375" style="1" customWidth="1"/>
    <col min="9" max="9" width="12.00390625" style="1" customWidth="1"/>
    <col min="10" max="16384" width="9.140625" style="4" customWidth="1"/>
  </cols>
  <sheetData>
    <row r="1" spans="1:9" ht="51" customHeight="1">
      <c r="A1" s="45" t="s">
        <v>45</v>
      </c>
      <c r="B1" s="44" t="s">
        <v>47</v>
      </c>
      <c r="C1" s="44" t="s">
        <v>0</v>
      </c>
      <c r="D1" s="45" t="s">
        <v>1</v>
      </c>
      <c r="E1" s="52" t="s">
        <v>49</v>
      </c>
      <c r="F1" s="52" t="s">
        <v>50</v>
      </c>
      <c r="G1" s="52" t="s">
        <v>48</v>
      </c>
      <c r="H1" s="46" t="s">
        <v>56</v>
      </c>
      <c r="I1" s="47" t="s">
        <v>53</v>
      </c>
    </row>
    <row r="2" spans="1:9" ht="16.5" customHeight="1">
      <c r="A2" s="43" t="s">
        <v>46</v>
      </c>
      <c r="B2" s="44"/>
      <c r="C2" s="44"/>
      <c r="D2" s="45"/>
      <c r="E2" s="44"/>
      <c r="F2" s="44"/>
      <c r="G2" s="44"/>
      <c r="H2" s="46"/>
      <c r="I2" s="47"/>
    </row>
    <row r="3" spans="1:9" s="3" customFormat="1" ht="12">
      <c r="A3" s="48" t="s">
        <v>51</v>
      </c>
      <c r="B3" s="48" t="s">
        <v>52</v>
      </c>
      <c r="C3" s="48" t="s">
        <v>12</v>
      </c>
      <c r="D3" s="48" t="s">
        <v>13</v>
      </c>
      <c r="E3" s="49">
        <v>59</v>
      </c>
      <c r="F3" s="49">
        <v>9</v>
      </c>
      <c r="G3" s="49">
        <f>E3+F3</f>
        <v>68</v>
      </c>
      <c r="H3" s="50" t="s">
        <v>57</v>
      </c>
      <c r="I3" s="51">
        <v>1900</v>
      </c>
    </row>
    <row r="4" spans="1:9" s="3" customFormat="1" ht="12">
      <c r="A4" s="48" t="s">
        <v>51</v>
      </c>
      <c r="B4" s="48" t="s">
        <v>55</v>
      </c>
      <c r="C4" s="48" t="s">
        <v>9</v>
      </c>
      <c r="D4" s="48" t="s">
        <v>11</v>
      </c>
      <c r="E4" s="49">
        <v>38</v>
      </c>
      <c r="F4" s="49">
        <v>19</v>
      </c>
      <c r="G4" s="49">
        <f>E4+F4</f>
        <v>57</v>
      </c>
      <c r="H4" s="50" t="s">
        <v>59</v>
      </c>
      <c r="I4" s="51">
        <v>1350</v>
      </c>
    </row>
    <row r="5" spans="1:9" s="3" customFormat="1" ht="12">
      <c r="A5" s="48" t="s">
        <v>51</v>
      </c>
      <c r="B5" s="48" t="s">
        <v>55</v>
      </c>
      <c r="C5" s="48" t="s">
        <v>9</v>
      </c>
      <c r="D5" s="48" t="s">
        <v>14</v>
      </c>
      <c r="E5" s="49">
        <v>35</v>
      </c>
      <c r="F5" s="49">
        <v>24</v>
      </c>
      <c r="G5" s="49">
        <f>E5+F5</f>
        <v>59</v>
      </c>
      <c r="H5" s="48" t="s">
        <v>58</v>
      </c>
      <c r="I5" s="51">
        <v>520</v>
      </c>
    </row>
    <row r="6" spans="1:9" s="3" customFormat="1" ht="24">
      <c r="A6" s="48" t="s">
        <v>54</v>
      </c>
      <c r="B6" s="48" t="s">
        <v>55</v>
      </c>
      <c r="C6" s="48" t="s">
        <v>9</v>
      </c>
      <c r="D6" s="48" t="s">
        <v>61</v>
      </c>
      <c r="E6" s="49">
        <v>53</v>
      </c>
      <c r="F6" s="49">
        <v>30</v>
      </c>
      <c r="G6" s="49">
        <f aca="true" t="shared" si="0" ref="G6:G11">E6+F6</f>
        <v>83</v>
      </c>
      <c r="H6" s="48" t="s">
        <v>60</v>
      </c>
      <c r="I6" s="51">
        <v>2000</v>
      </c>
    </row>
    <row r="7" spans="1:9" s="3" customFormat="1" ht="24">
      <c r="A7" s="48" t="s">
        <v>54</v>
      </c>
      <c r="B7" s="48" t="s">
        <v>55</v>
      </c>
      <c r="C7" s="48" t="s">
        <v>9</v>
      </c>
      <c r="D7" s="48" t="s">
        <v>10</v>
      </c>
      <c r="E7" s="49">
        <v>11</v>
      </c>
      <c r="F7" s="49">
        <v>3</v>
      </c>
      <c r="G7" s="49">
        <f t="shared" si="0"/>
        <v>14</v>
      </c>
      <c r="H7" s="48" t="s">
        <v>62</v>
      </c>
      <c r="I7" s="51">
        <v>1075</v>
      </c>
    </row>
    <row r="8" spans="1:9" s="3" customFormat="1" ht="24">
      <c r="A8" s="48" t="s">
        <v>63</v>
      </c>
      <c r="B8" s="48" t="s">
        <v>55</v>
      </c>
      <c r="C8" s="48" t="s">
        <v>4</v>
      </c>
      <c r="D8" s="48" t="s">
        <v>8</v>
      </c>
      <c r="E8" s="49">
        <v>39</v>
      </c>
      <c r="F8" s="49">
        <v>18</v>
      </c>
      <c r="G8" s="49">
        <f t="shared" si="0"/>
        <v>57</v>
      </c>
      <c r="H8" s="48" t="s">
        <v>64</v>
      </c>
      <c r="I8" s="51">
        <v>1475</v>
      </c>
    </row>
    <row r="9" spans="1:9" s="3" customFormat="1" ht="24">
      <c r="A9" s="48" t="s">
        <v>63</v>
      </c>
      <c r="B9" s="48" t="s">
        <v>55</v>
      </c>
      <c r="C9" s="48" t="s">
        <v>4</v>
      </c>
      <c r="D9" s="48" t="s">
        <v>7</v>
      </c>
      <c r="E9" s="49">
        <v>80</v>
      </c>
      <c r="F9" s="49">
        <v>34</v>
      </c>
      <c r="G9" s="49">
        <f t="shared" si="0"/>
        <v>114</v>
      </c>
      <c r="H9" s="48" t="s">
        <v>66</v>
      </c>
      <c r="I9" s="51">
        <v>1300</v>
      </c>
    </row>
    <row r="10" spans="1:9" s="3" customFormat="1" ht="24">
      <c r="A10" s="48" t="s">
        <v>63</v>
      </c>
      <c r="B10" s="48" t="s">
        <v>55</v>
      </c>
      <c r="C10" s="48" t="s">
        <v>4</v>
      </c>
      <c r="D10" s="48" t="s">
        <v>6</v>
      </c>
      <c r="E10" s="49">
        <v>42</v>
      </c>
      <c r="F10" s="49">
        <v>29</v>
      </c>
      <c r="G10" s="49">
        <f t="shared" si="0"/>
        <v>71</v>
      </c>
      <c r="H10" s="48" t="s">
        <v>65</v>
      </c>
      <c r="I10" s="51">
        <v>1025</v>
      </c>
    </row>
    <row r="11" spans="1:9" s="3" customFormat="1" ht="24">
      <c r="A11" s="48" t="s">
        <v>63</v>
      </c>
      <c r="B11" s="48" t="s">
        <v>55</v>
      </c>
      <c r="C11" s="48" t="s">
        <v>4</v>
      </c>
      <c r="D11" s="48" t="s">
        <v>15</v>
      </c>
      <c r="E11" s="49">
        <v>136</v>
      </c>
      <c r="F11" s="49">
        <v>140</v>
      </c>
      <c r="G11" s="49">
        <f t="shared" si="0"/>
        <v>276</v>
      </c>
      <c r="H11" s="48" t="s">
        <v>67</v>
      </c>
      <c r="I11" s="51">
        <v>700</v>
      </c>
    </row>
    <row r="12" spans="1:9" s="3" customFormat="1" ht="24">
      <c r="A12" s="48" t="s">
        <v>63</v>
      </c>
      <c r="B12" s="48" t="s">
        <v>55</v>
      </c>
      <c r="C12" s="48" t="s">
        <v>4</v>
      </c>
      <c r="D12" s="48" t="s">
        <v>5</v>
      </c>
      <c r="E12" s="49">
        <v>34</v>
      </c>
      <c r="F12" s="49">
        <v>15</v>
      </c>
      <c r="G12" s="49">
        <f>E12+F12</f>
        <v>49</v>
      </c>
      <c r="H12" s="48" t="s">
        <v>68</v>
      </c>
      <c r="I12" s="51">
        <v>1630</v>
      </c>
    </row>
    <row r="13" spans="4:9" s="3" customFormat="1" ht="12">
      <c r="D13" s="40"/>
      <c r="H13" s="2"/>
      <c r="I13" s="42"/>
    </row>
    <row r="14" spans="1:9" s="3" customFormat="1" ht="15.75" customHeight="1">
      <c r="A14" s="43" t="s">
        <v>69</v>
      </c>
      <c r="B14" s="53"/>
      <c r="C14" s="53"/>
      <c r="D14" s="54"/>
      <c r="E14" s="53"/>
      <c r="F14" s="53"/>
      <c r="G14" s="53"/>
      <c r="H14" s="55"/>
      <c r="I14" s="56"/>
    </row>
    <row r="15" spans="1:9" s="3" customFormat="1" ht="24">
      <c r="A15" s="48" t="s">
        <v>63</v>
      </c>
      <c r="B15" s="48" t="s">
        <v>70</v>
      </c>
      <c r="C15" s="48" t="s">
        <v>4</v>
      </c>
      <c r="D15" s="48" t="s">
        <v>5</v>
      </c>
      <c r="E15" s="49">
        <v>37</v>
      </c>
      <c r="F15" s="49">
        <v>96</v>
      </c>
      <c r="G15" s="49">
        <f>E15+F15</f>
        <v>133</v>
      </c>
      <c r="H15" s="48" t="s">
        <v>71</v>
      </c>
      <c r="I15" s="51">
        <v>1560</v>
      </c>
    </row>
    <row r="16" spans="1:9" s="3" customFormat="1" ht="24">
      <c r="A16" s="48" t="s">
        <v>63</v>
      </c>
      <c r="B16" s="48" t="s">
        <v>70</v>
      </c>
      <c r="C16" s="48" t="s">
        <v>4</v>
      </c>
      <c r="D16" s="48" t="s">
        <v>72</v>
      </c>
      <c r="E16" s="49">
        <v>0</v>
      </c>
      <c r="F16" s="49">
        <v>0</v>
      </c>
      <c r="G16" s="49">
        <f aca="true" t="shared" si="1" ref="G16:G21">E16+F16</f>
        <v>0</v>
      </c>
      <c r="H16" s="48" t="s">
        <v>73</v>
      </c>
      <c r="I16" s="51">
        <v>1540</v>
      </c>
    </row>
    <row r="17" spans="1:9" s="3" customFormat="1" ht="24">
      <c r="A17" s="48" t="s">
        <v>63</v>
      </c>
      <c r="B17" s="48" t="s">
        <v>70</v>
      </c>
      <c r="C17" s="48" t="s">
        <v>4</v>
      </c>
      <c r="D17" s="48" t="s">
        <v>6</v>
      </c>
      <c r="E17" s="49">
        <v>17</v>
      </c>
      <c r="F17" s="49">
        <v>42</v>
      </c>
      <c r="G17" s="49">
        <f t="shared" si="1"/>
        <v>59</v>
      </c>
      <c r="H17" s="48" t="s">
        <v>74</v>
      </c>
      <c r="I17" s="51">
        <v>1230</v>
      </c>
    </row>
    <row r="18" spans="1:9" s="3" customFormat="1" ht="24">
      <c r="A18" s="48" t="s">
        <v>63</v>
      </c>
      <c r="B18" s="48" t="s">
        <v>70</v>
      </c>
      <c r="C18" s="48" t="s">
        <v>4</v>
      </c>
      <c r="D18" s="48" t="s">
        <v>7</v>
      </c>
      <c r="E18" s="49">
        <v>22</v>
      </c>
      <c r="F18" s="49">
        <v>60</v>
      </c>
      <c r="G18" s="49">
        <f t="shared" si="1"/>
        <v>82</v>
      </c>
      <c r="H18" s="48" t="s">
        <v>75</v>
      </c>
      <c r="I18" s="51">
        <v>1260</v>
      </c>
    </row>
    <row r="19" spans="1:9" s="3" customFormat="1" ht="24">
      <c r="A19" s="48" t="s">
        <v>63</v>
      </c>
      <c r="B19" s="48" t="s">
        <v>70</v>
      </c>
      <c r="C19" s="48" t="s">
        <v>4</v>
      </c>
      <c r="D19" s="48" t="s">
        <v>8</v>
      </c>
      <c r="E19" s="49">
        <v>6</v>
      </c>
      <c r="F19" s="49">
        <v>39</v>
      </c>
      <c r="G19" s="49">
        <f t="shared" si="1"/>
        <v>45</v>
      </c>
      <c r="H19" s="48" t="s">
        <v>66</v>
      </c>
      <c r="I19" s="51">
        <v>1200</v>
      </c>
    </row>
    <row r="20" spans="1:9" s="3" customFormat="1" ht="12">
      <c r="A20" s="48" t="s">
        <v>54</v>
      </c>
      <c r="B20" s="48" t="s">
        <v>70</v>
      </c>
      <c r="C20" s="48" t="s">
        <v>9</v>
      </c>
      <c r="D20" s="48" t="s">
        <v>10</v>
      </c>
      <c r="E20" s="49">
        <v>4</v>
      </c>
      <c r="F20" s="49">
        <v>6</v>
      </c>
      <c r="G20" s="49">
        <f t="shared" si="1"/>
        <v>10</v>
      </c>
      <c r="H20" s="48" t="s">
        <v>76</v>
      </c>
      <c r="I20" s="51">
        <v>1000</v>
      </c>
    </row>
    <row r="21" spans="1:9" s="3" customFormat="1" ht="24">
      <c r="A21" s="48" t="s">
        <v>54</v>
      </c>
      <c r="B21" s="48" t="s">
        <v>70</v>
      </c>
      <c r="C21" s="48" t="s">
        <v>9</v>
      </c>
      <c r="D21" s="48" t="s">
        <v>78</v>
      </c>
      <c r="E21" s="49">
        <v>18</v>
      </c>
      <c r="F21" s="49">
        <v>37</v>
      </c>
      <c r="G21" s="49">
        <f t="shared" si="1"/>
        <v>55</v>
      </c>
      <c r="H21" s="48" t="s">
        <v>77</v>
      </c>
      <c r="I21" s="51">
        <v>1270</v>
      </c>
    </row>
    <row r="22" spans="1:9" s="3" customFormat="1" ht="24">
      <c r="A22" s="48" t="s">
        <v>51</v>
      </c>
      <c r="B22" s="48" t="s">
        <v>70</v>
      </c>
      <c r="C22" s="48" t="s">
        <v>9</v>
      </c>
      <c r="D22" s="48" t="s">
        <v>11</v>
      </c>
      <c r="E22" s="49">
        <v>11</v>
      </c>
      <c r="F22" s="49">
        <v>58</v>
      </c>
      <c r="G22" s="49">
        <f>E22+F22</f>
        <v>69</v>
      </c>
      <c r="H22" s="48" t="s">
        <v>79</v>
      </c>
      <c r="I22" s="51">
        <v>2240</v>
      </c>
    </row>
    <row r="23" spans="1:9" s="3" customFormat="1" ht="12">
      <c r="A23" s="48" t="s">
        <v>51</v>
      </c>
      <c r="B23" s="48" t="s">
        <v>80</v>
      </c>
      <c r="C23" s="48" t="s">
        <v>12</v>
      </c>
      <c r="D23" s="48" t="s">
        <v>13</v>
      </c>
      <c r="E23" s="49">
        <v>15</v>
      </c>
      <c r="F23" s="49">
        <v>90</v>
      </c>
      <c r="G23" s="49">
        <f>E23+F23</f>
        <v>105</v>
      </c>
      <c r="H23" s="48" t="s">
        <v>81</v>
      </c>
      <c r="I23" s="51">
        <v>1050</v>
      </c>
    </row>
    <row r="60" spans="5:9" s="3" customFormat="1" ht="12">
      <c r="E60" s="41"/>
      <c r="F60" s="41"/>
      <c r="G60" s="41"/>
      <c r="H60" s="2"/>
      <c r="I60" s="2"/>
    </row>
    <row r="61" spans="5:9" s="3" customFormat="1" ht="12">
      <c r="E61" s="41"/>
      <c r="F61" s="41"/>
      <c r="G61" s="41"/>
      <c r="H61" s="2"/>
      <c r="I61" s="2"/>
    </row>
    <row r="62" spans="5:9" s="3" customFormat="1" ht="12">
      <c r="E62" s="41"/>
      <c r="F62" s="41"/>
      <c r="G62" s="41"/>
      <c r="H62" s="2"/>
      <c r="I62" s="2"/>
    </row>
    <row r="63" spans="5:9" s="3" customFormat="1" ht="12">
      <c r="E63" s="41"/>
      <c r="F63" s="41"/>
      <c r="G63" s="41"/>
      <c r="H63" s="2"/>
      <c r="I63" s="2"/>
    </row>
    <row r="64" spans="5:9" s="3" customFormat="1" ht="12">
      <c r="E64" s="41"/>
      <c r="F64" s="41"/>
      <c r="G64" s="41"/>
      <c r="H64" s="2"/>
      <c r="I64" s="2"/>
    </row>
    <row r="65" spans="5:9" s="3" customFormat="1" ht="12">
      <c r="E65" s="41"/>
      <c r="F65" s="41"/>
      <c r="G65" s="41"/>
      <c r="H65" s="2"/>
      <c r="I65" s="2"/>
    </row>
    <row r="66" spans="5:9" s="3" customFormat="1" ht="12">
      <c r="E66" s="41"/>
      <c r="F66" s="41"/>
      <c r="G66" s="41"/>
      <c r="H66" s="2"/>
      <c r="I66" s="2"/>
    </row>
    <row r="67" spans="5:9" s="3" customFormat="1" ht="12">
      <c r="E67" s="41"/>
      <c r="F67" s="41"/>
      <c r="G67" s="41"/>
      <c r="H67" s="2"/>
      <c r="I67" s="2"/>
    </row>
    <row r="68" spans="5:9" s="3" customFormat="1" ht="12">
      <c r="E68" s="41"/>
      <c r="F68" s="41"/>
      <c r="G68" s="41"/>
      <c r="H68" s="2"/>
      <c r="I68" s="2"/>
    </row>
    <row r="69" spans="5:9" s="3" customFormat="1" ht="12">
      <c r="E69" s="41"/>
      <c r="F69" s="41"/>
      <c r="G69" s="41"/>
      <c r="H69" s="2"/>
      <c r="I69" s="2"/>
    </row>
    <row r="70" spans="5:9" s="3" customFormat="1" ht="12">
      <c r="E70" s="41"/>
      <c r="F70" s="41"/>
      <c r="G70" s="41"/>
      <c r="H70" s="2"/>
      <c r="I70" s="2"/>
    </row>
    <row r="71" spans="5:9" s="3" customFormat="1" ht="12">
      <c r="E71" s="41"/>
      <c r="F71" s="41"/>
      <c r="G71" s="41"/>
      <c r="H71" s="2"/>
      <c r="I71" s="2"/>
    </row>
    <row r="72" spans="5:9" s="3" customFormat="1" ht="12">
      <c r="E72" s="41"/>
      <c r="F72" s="41"/>
      <c r="G72" s="41"/>
      <c r="H72" s="2"/>
      <c r="I72" s="2"/>
    </row>
    <row r="73" spans="5:9" s="3" customFormat="1" ht="12">
      <c r="E73" s="41"/>
      <c r="F73" s="41"/>
      <c r="G73" s="41"/>
      <c r="H73" s="2"/>
      <c r="I73" s="2"/>
    </row>
    <row r="74" spans="8:9" s="3" customFormat="1" ht="12">
      <c r="H74" s="2"/>
      <c r="I74" s="2"/>
    </row>
    <row r="75" spans="5:9" s="3" customFormat="1" ht="12">
      <c r="E75" s="41"/>
      <c r="F75" s="41"/>
      <c r="G75" s="41"/>
      <c r="H75" s="2"/>
      <c r="I75" s="2"/>
    </row>
    <row r="76" spans="5:9" s="3" customFormat="1" ht="12">
      <c r="E76" s="41"/>
      <c r="F76" s="41"/>
      <c r="G76" s="41"/>
      <c r="H76" s="2"/>
      <c r="I76" s="2"/>
    </row>
    <row r="77" spans="5:9" s="3" customFormat="1" ht="12">
      <c r="E77" s="41"/>
      <c r="F77" s="41"/>
      <c r="G77" s="41"/>
      <c r="H77" s="2"/>
      <c r="I77" s="2"/>
    </row>
    <row r="78" spans="5:9" s="3" customFormat="1" ht="12">
      <c r="E78" s="41"/>
      <c r="F78" s="41"/>
      <c r="G78" s="41"/>
      <c r="H78" s="2"/>
      <c r="I78" s="2"/>
    </row>
    <row r="79" spans="5:9" s="3" customFormat="1" ht="12">
      <c r="E79" s="41"/>
      <c r="F79" s="41"/>
      <c r="G79" s="41"/>
      <c r="H79" s="2"/>
      <c r="I79" s="2"/>
    </row>
    <row r="80" spans="5:9" s="3" customFormat="1" ht="12">
      <c r="E80" s="41"/>
      <c r="F80" s="41"/>
      <c r="G80" s="41"/>
      <c r="H80" s="2"/>
      <c r="I80" s="2"/>
    </row>
    <row r="81" spans="5:9" s="3" customFormat="1" ht="12">
      <c r="E81" s="41"/>
      <c r="F81" s="41"/>
      <c r="G81" s="41"/>
      <c r="H81" s="2"/>
      <c r="I81" s="2"/>
    </row>
    <row r="82" spans="5:9" s="3" customFormat="1" ht="12">
      <c r="E82" s="41"/>
      <c r="F82" s="41"/>
      <c r="G82" s="41"/>
      <c r="H82" s="2"/>
      <c r="I82" s="2"/>
    </row>
    <row r="83" spans="5:9" s="3" customFormat="1" ht="12">
      <c r="E83" s="41"/>
      <c r="F83" s="41"/>
      <c r="G83" s="41"/>
      <c r="H83" s="2"/>
      <c r="I83" s="2"/>
    </row>
    <row r="84" spans="5:9" s="3" customFormat="1" ht="12">
      <c r="E84" s="41"/>
      <c r="F84" s="41"/>
      <c r="G84" s="41"/>
      <c r="H84" s="2"/>
      <c r="I84" s="2"/>
    </row>
    <row r="85" spans="5:9" s="3" customFormat="1" ht="12">
      <c r="E85" s="41"/>
      <c r="F85" s="41"/>
      <c r="G85" s="41"/>
      <c r="H85" s="2"/>
      <c r="I85" s="2"/>
    </row>
    <row r="86" spans="5:9" s="3" customFormat="1" ht="12">
      <c r="E86" s="41"/>
      <c r="F86" s="41"/>
      <c r="G86" s="41"/>
      <c r="H86" s="2"/>
      <c r="I86" s="2"/>
    </row>
    <row r="87" spans="5:9" s="3" customFormat="1" ht="12">
      <c r="E87" s="41"/>
      <c r="F87" s="41"/>
      <c r="G87" s="41"/>
      <c r="H87" s="2"/>
      <c r="I87" s="2"/>
    </row>
    <row r="88" spans="5:9" s="3" customFormat="1" ht="12">
      <c r="E88" s="41"/>
      <c r="F88" s="41"/>
      <c r="G88" s="41"/>
      <c r="H88" s="2"/>
      <c r="I88" s="2"/>
    </row>
  </sheetData>
  <sheetProtection/>
  <printOptions gridLines="1" horizontalCentered="1"/>
  <pageMargins left="0.25" right="0.25" top="0.92" bottom="0.64" header="0.5" footer="0.32"/>
  <pageSetup horizontalDpi="600" verticalDpi="600" orientation="landscape" scale="90" r:id="rId1"/>
  <headerFooter alignWithMargins="0">
    <oddHeader>&amp;C&amp;"Arial,Bold"&amp;12A Line RapidRide
&amp;10List of Bus Stop closures</oddHeader>
    <oddFooter>&amp;L&amp;"Arial,Italic"&amp;8&amp;F - 4/29/10&amp;R&amp;"Arial,Italic"&amp;8King County Metro - Service Planning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RoybalP</dc:creator>
  <cp:keywords/>
  <dc:description/>
  <cp:lastModifiedBy>Janice Mansfield</cp:lastModifiedBy>
  <cp:lastPrinted>2010-05-07T19:15:39Z</cp:lastPrinted>
  <dcterms:created xsi:type="dcterms:W3CDTF">2006-08-28T17:15:18Z</dcterms:created>
  <dcterms:modified xsi:type="dcterms:W3CDTF">2010-05-07T22:34:43Z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