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state="hidden" r:id="rId2"/>
  </sheets>
  <definedNames>
    <definedName name="EssAliasTable" localSheetId="1">"Default"</definedName>
    <definedName name="EssOptions" localSheetId="1">"A1110001100120101000001100000_020000"</definedName>
  </definedNames>
  <calcPr fullCalcOnLoad="1"/>
</workbook>
</file>

<file path=xl/sharedStrings.xml><?xml version="1.0" encoding="utf-8"?>
<sst xmlns="http://schemas.openxmlformats.org/spreadsheetml/2006/main" count="69" uniqueCount="58">
  <si>
    <t>Department/Item</t>
  </si>
  <si>
    <t>2002 Budget*</t>
  </si>
  <si>
    <t>2002 YTD**</t>
  </si>
  <si>
    <t>2003 Proposed Budget</t>
  </si>
  <si>
    <t>2004 Projection</t>
  </si>
  <si>
    <t>Expenditures</t>
  </si>
  <si>
    <t>Revenues</t>
  </si>
  <si>
    <t>New Appropriations</t>
  </si>
  <si>
    <t>Absorbed Costs</t>
  </si>
  <si>
    <t>PAO</t>
  </si>
  <si>
    <t>Staffing</t>
  </si>
  <si>
    <t>Experts</t>
  </si>
  <si>
    <t>Staffing****</t>
  </si>
  <si>
    <t>TOTAL</t>
  </si>
  <si>
    <t>Equipment</t>
  </si>
  <si>
    <t>Supplies</t>
  </si>
  <si>
    <t>Services</t>
  </si>
  <si>
    <t>Change Item</t>
  </si>
  <si>
    <t>JClass</t>
  </si>
  <si>
    <t>Org</t>
  </si>
  <si>
    <t>Version</t>
  </si>
  <si>
    <t>Account</t>
  </si>
  <si>
    <t xml:space="preserve">     Expenditures</t>
  </si>
  <si>
    <t xml:space="preserve">     Revenues</t>
  </si>
  <si>
    <t xml:space="preserve">     ACL_FTE_TOT</t>
  </si>
  <si>
    <t xml:space="preserve">          51000  Salaries &amp; Wages</t>
  </si>
  <si>
    <t xml:space="preserve">          51200  Disability Leave</t>
  </si>
  <si>
    <t xml:space="preserve">          51300  Personal Benefits</t>
  </si>
  <si>
    <t xml:space="preserve">          51500  Accident Benefits</t>
  </si>
  <si>
    <t xml:space="preserve">          52000  Supplies</t>
  </si>
  <si>
    <t xml:space="preserve">          53000  Services &amp; Other Charges</t>
  </si>
  <si>
    <t xml:space="preserve">          54000  Contributions</t>
  </si>
  <si>
    <t xml:space="preserve">          55000  Intragovernmmental Service</t>
  </si>
  <si>
    <t xml:space="preserve">          55100  Current Expense Services</t>
  </si>
  <si>
    <t xml:space="preserve">          56000  Capital Outlay</t>
  </si>
  <si>
    <t xml:space="preserve">          57000  Debt Service</t>
  </si>
  <si>
    <t xml:space="preserve">          58000  Intra County Contributions</t>
  </si>
  <si>
    <t xml:space="preserve">          59080  Exp Trust Expend 14th Mo</t>
  </si>
  <si>
    <t xml:space="preserve">          59400  Special Budgetary Accounts</t>
  </si>
  <si>
    <t xml:space="preserve">          59800  Contingencies</t>
  </si>
  <si>
    <t xml:space="preserve">          59900  Contra Expenditures</t>
  </si>
  <si>
    <t>Intragovernmental Services</t>
  </si>
  <si>
    <t>Capital</t>
  </si>
  <si>
    <t>Positions</t>
  </si>
  <si>
    <t>Other</t>
  </si>
  <si>
    <t>*  Includes all 2002 appropriations, including those assumed for the PAO in the 3rd quarter omnibus ordinance.</t>
  </si>
  <si>
    <t>Sheriff</t>
  </si>
  <si>
    <t xml:space="preserve">they have not provided feedback on the other Sheriff's Office-related expenditures portrayed in this report.  </t>
  </si>
  <si>
    <t>Staffing*****</t>
  </si>
  <si>
    <t xml:space="preserve">Note:  The Sheriff's Office declined to provide information for this report related to 2002 YTD expenditures, 2004 cost projections, and the value of absorbed costs.  In addition, </t>
  </si>
  <si>
    <t>Summary of Green River Homicides Investigation and Ridgway Case Expenditures for the Sheriff &amp; PAO -- 2002 - 2004</t>
  </si>
  <si>
    <t>Technology***</t>
  </si>
  <si>
    <t>Loaned Positions******</t>
  </si>
  <si>
    <t>**  Assumes all expenditures through August 31, 2002.  Expenditures through September 30 were not available in time to include in this report.</t>
  </si>
  <si>
    <t>*** This amount covers the cost of the discovery database, which is being used by the prosecution, defense and sheriff investigative staff.</t>
  </si>
  <si>
    <t xml:space="preserve">**** The PAO is absorbing the cost within the base budget for two of the attorneys on this case. </t>
  </si>
  <si>
    <t>***** The 2002 revenue for these expenditures is from the AFIS Fund.</t>
  </si>
  <si>
    <t xml:space="preserve">****** Five police agencies from around the region -- Seattle, Port of Seattle, Pierce County, Snohomish County, and Spokane County -- are loaning detectives to the Sheriff's Office to assist in the investigations.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</si>
</sst>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 horizontal="centerContinuous"/>
    </xf>
    <xf numFmtId="164" fontId="3" fillId="0" borderId="3" xfId="15" applyNumberFormat="1" applyFont="1" applyBorder="1" applyAlignment="1">
      <alignment horizontal="centerContinuous"/>
    </xf>
    <xf numFmtId="165" fontId="3" fillId="0" borderId="3" xfId="15" applyNumberFormat="1" applyFont="1" applyBorder="1" applyAlignment="1">
      <alignment horizontal="centerContinuous"/>
    </xf>
    <xf numFmtId="165" fontId="2" fillId="0" borderId="3" xfId="15" applyNumberFormat="1" applyFont="1" applyBorder="1" applyAlignment="1">
      <alignment horizontal="centerContinuous" wrapText="1"/>
    </xf>
    <xf numFmtId="164" fontId="3" fillId="0" borderId="3" xfId="15" applyNumberFormat="1" applyFont="1" applyBorder="1" applyAlignment="1">
      <alignment horizontal="centerContinuous" wrapText="1"/>
    </xf>
    <xf numFmtId="165" fontId="3" fillId="0" borderId="4" xfId="15" applyNumberFormat="1" applyFont="1" applyBorder="1" applyAlignment="1">
      <alignment horizontal="centerContinuous" wrapText="1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6" xfId="15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Border="1" applyAlignment="1">
      <alignment/>
    </xf>
    <xf numFmtId="0" fontId="4" fillId="0" borderId="7" xfId="0" applyFont="1" applyBorder="1" applyAlignment="1">
      <alignment/>
    </xf>
    <xf numFmtId="165" fontId="0" fillId="0" borderId="8" xfId="15" applyNumberFormat="1" applyBorder="1" applyAlignment="1">
      <alignment/>
    </xf>
    <xf numFmtId="164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3" fillId="0" borderId="13" xfId="15" applyFont="1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5" fontId="2" fillId="0" borderId="18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15" applyFont="1" applyBorder="1" applyAlignment="1">
      <alignment/>
    </xf>
    <xf numFmtId="165" fontId="2" fillId="0" borderId="20" xfId="15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3" xfId="15" applyNumberFormat="1" applyBorder="1" applyAlignment="1">
      <alignment/>
    </xf>
    <xf numFmtId="164" fontId="0" fillId="0" borderId="23" xfId="15" applyNumberFormat="1" applyBorder="1" applyAlignment="1">
      <alignment/>
    </xf>
    <xf numFmtId="0" fontId="0" fillId="0" borderId="24" xfId="0" applyBorder="1" applyAlignment="1">
      <alignment/>
    </xf>
    <xf numFmtId="43" fontId="0" fillId="0" borderId="24" xfId="15" applyBorder="1" applyAlignment="1">
      <alignment/>
    </xf>
    <xf numFmtId="165" fontId="0" fillId="0" borderId="25" xfId="15" applyNumberFormat="1" applyBorder="1" applyAlignment="1">
      <alignment/>
    </xf>
    <xf numFmtId="0" fontId="1" fillId="0" borderId="11" xfId="0" applyFont="1" applyBorder="1" applyAlignment="1">
      <alignment/>
    </xf>
    <xf numFmtId="165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5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43" fontId="8" fillId="0" borderId="0" xfId="15" applyFont="1" applyAlignment="1">
      <alignment/>
    </xf>
    <xf numFmtId="0" fontId="1" fillId="2" borderId="5" xfId="0" applyFont="1" applyFill="1" applyBorder="1" applyAlignment="1">
      <alignment/>
    </xf>
    <xf numFmtId="0" fontId="0" fillId="2" borderId="11" xfId="0" applyFill="1" applyBorder="1" applyAlignment="1">
      <alignment/>
    </xf>
    <xf numFmtId="165" fontId="0" fillId="2" borderId="0" xfId="15" applyNumberFormat="1" applyFill="1" applyBorder="1" applyAlignment="1">
      <alignment/>
    </xf>
    <xf numFmtId="164" fontId="0" fillId="2" borderId="0" xfId="15" applyNumberFormat="1" applyFill="1" applyBorder="1" applyAlignment="1">
      <alignment/>
    </xf>
    <xf numFmtId="0" fontId="0" fillId="2" borderId="14" xfId="0" applyFill="1" applyBorder="1" applyAlignment="1">
      <alignment/>
    </xf>
    <xf numFmtId="43" fontId="0" fillId="2" borderId="14" xfId="15" applyFill="1" applyBorder="1" applyAlignment="1">
      <alignment/>
    </xf>
    <xf numFmtId="165" fontId="0" fillId="2" borderId="6" xfId="15" applyNumberForma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3.00390625" style="0" customWidth="1"/>
    <col min="3" max="3" width="15.421875" style="6" customWidth="1"/>
    <col min="4" max="4" width="11.8515625" style="5" customWidth="1"/>
    <col min="5" max="5" width="14.421875" style="6" customWidth="1"/>
    <col min="6" max="6" width="0.71875" style="0" customWidth="1"/>
    <col min="7" max="7" width="15.8515625" style="6" customWidth="1"/>
    <col min="8" max="8" width="12.57421875" style="6" customWidth="1"/>
    <col min="9" max="9" width="0.85546875" style="4" customWidth="1"/>
    <col min="10" max="10" width="17.00390625" style="6" customWidth="1"/>
    <col min="11" max="11" width="13.00390625" style="5" customWidth="1"/>
    <col min="12" max="12" width="12.421875" style="6" customWidth="1"/>
    <col min="13" max="13" width="0.85546875" style="4" customWidth="1"/>
    <col min="14" max="14" width="15.00390625" style="6" customWidth="1"/>
    <col min="15" max="15" width="12.7109375" style="5" customWidth="1"/>
    <col min="16" max="16" width="12.28125" style="6" customWidth="1"/>
  </cols>
  <sheetData>
    <row r="1" spans="1:16" s="62" customFormat="1" ht="20.25">
      <c r="A1" s="61" t="s">
        <v>50</v>
      </c>
      <c r="C1" s="63"/>
      <c r="D1" s="64"/>
      <c r="E1" s="63"/>
      <c r="G1" s="63"/>
      <c r="H1" s="63"/>
      <c r="I1" s="65"/>
      <c r="J1" s="63"/>
      <c r="K1" s="64"/>
      <c r="L1" s="63"/>
      <c r="M1" s="65"/>
      <c r="N1" s="63"/>
      <c r="O1" s="64"/>
      <c r="P1" s="63"/>
    </row>
    <row r="2" ht="15">
      <c r="A2" s="9" t="s">
        <v>49</v>
      </c>
    </row>
    <row r="3" ht="15">
      <c r="A3" s="9" t="s">
        <v>47</v>
      </c>
    </row>
    <row r="4" ht="13.5" thickBot="1"/>
    <row r="5" spans="1:16" s="3" customFormat="1" ht="15">
      <c r="A5" s="10" t="s">
        <v>0</v>
      </c>
      <c r="B5" s="31"/>
      <c r="C5" s="11" t="s">
        <v>1</v>
      </c>
      <c r="D5" s="12"/>
      <c r="E5" s="13"/>
      <c r="F5" s="34"/>
      <c r="G5" s="11" t="s">
        <v>2</v>
      </c>
      <c r="H5" s="13"/>
      <c r="I5" s="37"/>
      <c r="J5" s="11" t="s">
        <v>3</v>
      </c>
      <c r="K5" s="12"/>
      <c r="L5" s="13"/>
      <c r="M5" s="37"/>
      <c r="N5" s="14" t="s">
        <v>4</v>
      </c>
      <c r="O5" s="15"/>
      <c r="P5" s="16"/>
    </row>
    <row r="6" spans="1:16" s="2" customFormat="1" ht="15">
      <c r="A6" s="40"/>
      <c r="B6" s="41"/>
      <c r="C6" s="42" t="s">
        <v>5</v>
      </c>
      <c r="D6" s="43" t="s">
        <v>43</v>
      </c>
      <c r="E6" s="42" t="s">
        <v>6</v>
      </c>
      <c r="F6" s="44"/>
      <c r="G6" s="42" t="s">
        <v>5</v>
      </c>
      <c r="H6" s="42" t="s">
        <v>6</v>
      </c>
      <c r="I6" s="45"/>
      <c r="J6" s="42" t="s">
        <v>5</v>
      </c>
      <c r="K6" s="43" t="s">
        <v>43</v>
      </c>
      <c r="L6" s="42" t="s">
        <v>6</v>
      </c>
      <c r="M6" s="45"/>
      <c r="N6" s="42" t="s">
        <v>5</v>
      </c>
      <c r="O6" s="43" t="s">
        <v>43</v>
      </c>
      <c r="P6" s="46" t="s">
        <v>6</v>
      </c>
    </row>
    <row r="7" spans="1:16" ht="12.75">
      <c r="A7" s="66" t="s">
        <v>9</v>
      </c>
      <c r="B7" s="67"/>
      <c r="C7" s="68"/>
      <c r="D7" s="69"/>
      <c r="E7" s="68"/>
      <c r="F7" s="70"/>
      <c r="G7" s="68"/>
      <c r="H7" s="68"/>
      <c r="I7" s="71"/>
      <c r="J7" s="68"/>
      <c r="K7" s="69"/>
      <c r="L7" s="68"/>
      <c r="M7" s="71"/>
      <c r="N7" s="68"/>
      <c r="O7" s="69"/>
      <c r="P7" s="72"/>
    </row>
    <row r="8" spans="1:16" ht="12.75">
      <c r="A8" s="23" t="s">
        <v>7</v>
      </c>
      <c r="B8" s="32"/>
      <c r="C8" s="19"/>
      <c r="D8" s="20"/>
      <c r="E8" s="19"/>
      <c r="F8" s="35"/>
      <c r="G8" s="19"/>
      <c r="H8" s="19"/>
      <c r="I8" s="38"/>
      <c r="J8" s="19"/>
      <c r="K8" s="20"/>
      <c r="L8" s="19"/>
      <c r="M8" s="38"/>
      <c r="N8" s="19"/>
      <c r="O8" s="20"/>
      <c r="P8" s="22"/>
    </row>
    <row r="9" spans="1:16" ht="12.75">
      <c r="A9" s="24"/>
      <c r="B9" s="32" t="s">
        <v>10</v>
      </c>
      <c r="C9" s="19">
        <f>178036+47227+24000+30000+15000</f>
        <v>294263</v>
      </c>
      <c r="D9" s="20">
        <v>9</v>
      </c>
      <c r="E9" s="19"/>
      <c r="F9" s="35"/>
      <c r="G9" s="19">
        <v>157755</v>
      </c>
      <c r="H9" s="19"/>
      <c r="I9" s="38"/>
      <c r="J9" s="19">
        <v>814998</v>
      </c>
      <c r="K9" s="20">
        <v>11</v>
      </c>
      <c r="L9" s="19">
        <v>524663</v>
      </c>
      <c r="M9" s="38"/>
      <c r="N9" s="19">
        <v>824358</v>
      </c>
      <c r="O9" s="20">
        <v>11</v>
      </c>
      <c r="P9" s="22"/>
    </row>
    <row r="10" spans="1:16" ht="12.75">
      <c r="A10" s="24"/>
      <c r="B10" s="32" t="s">
        <v>14</v>
      </c>
      <c r="C10" s="19">
        <f>25000+12500</f>
        <v>37500</v>
      </c>
      <c r="D10" s="20"/>
      <c r="E10" s="19"/>
      <c r="F10" s="35"/>
      <c r="G10" s="19">
        <v>48960</v>
      </c>
      <c r="H10" s="19"/>
      <c r="I10" s="38"/>
      <c r="J10" s="19"/>
      <c r="K10" s="20"/>
      <c r="L10" s="19"/>
      <c r="M10" s="38"/>
      <c r="N10" s="19"/>
      <c r="O10" s="20"/>
      <c r="P10" s="22"/>
    </row>
    <row r="11" spans="1:16" ht="12.75">
      <c r="A11" s="24"/>
      <c r="B11" s="32" t="s">
        <v>51</v>
      </c>
      <c r="C11" s="19">
        <f>1000000+244000</f>
        <v>1244000</v>
      </c>
      <c r="D11" s="20"/>
      <c r="E11" s="19"/>
      <c r="F11" s="35"/>
      <c r="G11" s="19">
        <v>914200</v>
      </c>
      <c r="H11" s="19"/>
      <c r="I11" s="38"/>
      <c r="J11" s="19">
        <v>150000</v>
      </c>
      <c r="K11" s="20"/>
      <c r="L11" s="19"/>
      <c r="M11" s="38"/>
      <c r="N11" s="19">
        <v>100000</v>
      </c>
      <c r="O11" s="20"/>
      <c r="P11" s="22"/>
    </row>
    <row r="12" spans="1:16" ht="12.75">
      <c r="A12" s="24"/>
      <c r="B12" s="32" t="s">
        <v>11</v>
      </c>
      <c r="C12" s="19">
        <v>57773</v>
      </c>
      <c r="D12" s="20"/>
      <c r="E12" s="19"/>
      <c r="F12" s="35"/>
      <c r="G12" s="19"/>
      <c r="H12" s="19"/>
      <c r="I12" s="38"/>
      <c r="J12" s="25">
        <v>80596</v>
      </c>
      <c r="K12" s="20"/>
      <c r="L12" s="19"/>
      <c r="M12" s="38"/>
      <c r="N12" s="19">
        <v>250000</v>
      </c>
      <c r="O12" s="20"/>
      <c r="P12" s="22"/>
    </row>
    <row r="13" spans="1:16" s="1" customFormat="1" ht="12.75">
      <c r="A13" s="17"/>
      <c r="B13" s="54" t="s">
        <v>13</v>
      </c>
      <c r="C13" s="55">
        <f>SUM(C9:C12)</f>
        <v>1633536</v>
      </c>
      <c r="D13" s="56"/>
      <c r="E13" s="55"/>
      <c r="F13" s="57"/>
      <c r="G13" s="55">
        <f>SUM(G9:G12)</f>
        <v>1120915</v>
      </c>
      <c r="H13" s="55"/>
      <c r="I13" s="58"/>
      <c r="J13" s="60">
        <f>SUM(J9:J12)</f>
        <v>1045594</v>
      </c>
      <c r="K13" s="56"/>
      <c r="L13" s="55"/>
      <c r="M13" s="58"/>
      <c r="N13" s="55">
        <f>SUM(N9:N12)</f>
        <v>1174358</v>
      </c>
      <c r="O13" s="56"/>
      <c r="P13" s="59"/>
    </row>
    <row r="14" spans="1:16" ht="12.75">
      <c r="A14" s="24"/>
      <c r="B14" s="32"/>
      <c r="C14" s="19"/>
      <c r="D14" s="20"/>
      <c r="E14" s="19"/>
      <c r="F14" s="35"/>
      <c r="G14" s="19"/>
      <c r="H14" s="19"/>
      <c r="I14" s="38"/>
      <c r="J14" s="19"/>
      <c r="K14" s="20"/>
      <c r="L14" s="19"/>
      <c r="M14" s="38"/>
      <c r="N14" s="19"/>
      <c r="O14" s="20"/>
      <c r="P14" s="22"/>
    </row>
    <row r="15" spans="1:16" ht="12.75">
      <c r="A15" s="23" t="s">
        <v>8</v>
      </c>
      <c r="B15" s="32"/>
      <c r="C15" s="19"/>
      <c r="D15" s="20"/>
      <c r="E15" s="19"/>
      <c r="F15" s="35"/>
      <c r="G15" s="19"/>
      <c r="H15" s="19"/>
      <c r="I15" s="38"/>
      <c r="J15" s="19"/>
      <c r="K15" s="20"/>
      <c r="L15" s="19"/>
      <c r="M15" s="38"/>
      <c r="N15" s="19"/>
      <c r="O15" s="20"/>
      <c r="P15" s="22"/>
    </row>
    <row r="16" spans="1:16" ht="12.75">
      <c r="A16" s="24"/>
      <c r="B16" s="32" t="s">
        <v>12</v>
      </c>
      <c r="C16" s="19">
        <v>247837</v>
      </c>
      <c r="D16" s="20">
        <v>2</v>
      </c>
      <c r="E16" s="19"/>
      <c r="F16" s="35"/>
      <c r="G16" s="19">
        <v>181593</v>
      </c>
      <c r="H16" s="19"/>
      <c r="I16" s="38"/>
      <c r="J16" s="19">
        <v>261737</v>
      </c>
      <c r="K16" s="20">
        <v>2</v>
      </c>
      <c r="L16" s="19"/>
      <c r="M16" s="38"/>
      <c r="N16" s="19">
        <v>274824</v>
      </c>
      <c r="O16" s="20">
        <v>2</v>
      </c>
      <c r="P16" s="22"/>
    </row>
    <row r="17" spans="1:16" ht="13.5" thickBot="1">
      <c r="A17" s="47"/>
      <c r="B17" s="48"/>
      <c r="C17" s="49"/>
      <c r="D17" s="50"/>
      <c r="E17" s="49"/>
      <c r="F17" s="51"/>
      <c r="G17" s="49"/>
      <c r="H17" s="49"/>
      <c r="I17" s="52"/>
      <c r="J17" s="49"/>
      <c r="K17" s="50"/>
      <c r="L17" s="49"/>
      <c r="M17" s="52"/>
      <c r="N17" s="49"/>
      <c r="O17" s="50"/>
      <c r="P17" s="53"/>
    </row>
    <row r="18" spans="1:16" ht="13.5" thickTop="1">
      <c r="A18" s="66" t="s">
        <v>46</v>
      </c>
      <c r="B18" s="67"/>
      <c r="C18" s="68"/>
      <c r="D18" s="69"/>
      <c r="E18" s="68"/>
      <c r="F18" s="70"/>
      <c r="G18" s="68"/>
      <c r="H18" s="68"/>
      <c r="I18" s="71"/>
      <c r="J18" s="68"/>
      <c r="K18" s="69"/>
      <c r="L18" s="68"/>
      <c r="M18" s="71"/>
      <c r="N18" s="68"/>
      <c r="O18" s="69"/>
      <c r="P18" s="72"/>
    </row>
    <row r="19" spans="1:16" ht="12.75">
      <c r="A19" s="23" t="s">
        <v>7</v>
      </c>
      <c r="B19" s="32"/>
      <c r="C19" s="19"/>
      <c r="D19" s="20"/>
      <c r="E19" s="19"/>
      <c r="F19" s="35"/>
      <c r="G19" s="19"/>
      <c r="H19" s="19"/>
      <c r="I19" s="38"/>
      <c r="J19" s="19"/>
      <c r="K19" s="20"/>
      <c r="L19" s="19"/>
      <c r="M19" s="38"/>
      <c r="N19" s="19"/>
      <c r="O19" s="20"/>
      <c r="P19" s="22"/>
    </row>
    <row r="20" spans="1:16" ht="12.75">
      <c r="A20" s="24"/>
      <c r="B20" s="32" t="s">
        <v>48</v>
      </c>
      <c r="C20" s="19">
        <f>784334+233651</f>
        <v>1017985</v>
      </c>
      <c r="D20" s="20">
        <v>16</v>
      </c>
      <c r="E20" s="26">
        <v>1374962</v>
      </c>
      <c r="F20" s="35"/>
      <c r="G20" s="19"/>
      <c r="H20" s="19"/>
      <c r="I20" s="38"/>
      <c r="J20" s="19">
        <f>878316+286872</f>
        <v>1165188</v>
      </c>
      <c r="K20" s="20">
        <v>16</v>
      </c>
      <c r="L20" s="19">
        <f>598510+163004</f>
        <v>761514</v>
      </c>
      <c r="M20" s="38"/>
      <c r="N20" s="19"/>
      <c r="O20" s="20"/>
      <c r="P20" s="22"/>
    </row>
    <row r="21" spans="1:16" ht="12.75">
      <c r="A21" s="24"/>
      <c r="B21" s="32" t="s">
        <v>15</v>
      </c>
      <c r="C21" s="19">
        <v>40000</v>
      </c>
      <c r="D21" s="20"/>
      <c r="E21" s="19"/>
      <c r="F21" s="35"/>
      <c r="G21" s="19"/>
      <c r="H21" s="19"/>
      <c r="I21" s="38"/>
      <c r="J21" s="19">
        <v>47000</v>
      </c>
      <c r="K21" s="20"/>
      <c r="L21" s="19"/>
      <c r="M21" s="38"/>
      <c r="N21" s="19"/>
      <c r="O21" s="20"/>
      <c r="P21" s="22"/>
    </row>
    <row r="22" spans="1:16" ht="12.75">
      <c r="A22" s="24"/>
      <c r="B22" s="32" t="s">
        <v>16</v>
      </c>
      <c r="C22" s="19">
        <v>871500</v>
      </c>
      <c r="D22" s="20"/>
      <c r="E22" s="19">
        <v>500000</v>
      </c>
      <c r="F22" s="35"/>
      <c r="G22" s="19"/>
      <c r="H22" s="19"/>
      <c r="I22" s="38"/>
      <c r="J22" s="19">
        <v>337113</v>
      </c>
      <c r="K22" s="20"/>
      <c r="L22" s="19"/>
      <c r="M22" s="38"/>
      <c r="N22" s="19"/>
      <c r="O22" s="20"/>
      <c r="P22" s="22"/>
    </row>
    <row r="23" spans="1:16" ht="12.75">
      <c r="A23" s="24"/>
      <c r="B23" s="32" t="s">
        <v>41</v>
      </c>
      <c r="C23" s="19">
        <v>69356</v>
      </c>
      <c r="D23" s="20"/>
      <c r="E23" s="19"/>
      <c r="F23" s="35"/>
      <c r="G23" s="19"/>
      <c r="H23" s="19"/>
      <c r="I23" s="38"/>
      <c r="J23" s="19"/>
      <c r="K23" s="20"/>
      <c r="L23" s="19"/>
      <c r="M23" s="38"/>
      <c r="N23" s="19"/>
      <c r="O23" s="20"/>
      <c r="P23" s="22"/>
    </row>
    <row r="24" spans="1:16" ht="12.75">
      <c r="A24" s="24"/>
      <c r="B24" s="32" t="s">
        <v>42</v>
      </c>
      <c r="C24" s="26">
        <f>211000-56824</f>
        <v>154176</v>
      </c>
      <c r="D24" s="20"/>
      <c r="E24" s="19"/>
      <c r="F24" s="35"/>
      <c r="G24" s="19"/>
      <c r="H24" s="19"/>
      <c r="I24" s="38"/>
      <c r="J24" s="19"/>
      <c r="K24" s="20"/>
      <c r="L24" s="19"/>
      <c r="M24" s="38"/>
      <c r="N24" s="19"/>
      <c r="O24" s="20"/>
      <c r="P24" s="22"/>
    </row>
    <row r="25" spans="1:16" ht="12.75">
      <c r="A25" s="24"/>
      <c r="B25" s="32" t="s">
        <v>44</v>
      </c>
      <c r="C25" s="26"/>
      <c r="D25" s="20"/>
      <c r="E25" s="19"/>
      <c r="F25" s="35"/>
      <c r="G25" s="19"/>
      <c r="H25" s="19"/>
      <c r="I25" s="38"/>
      <c r="J25" s="19">
        <v>8637</v>
      </c>
      <c r="K25" s="20"/>
      <c r="L25" s="19"/>
      <c r="M25" s="38"/>
      <c r="N25" s="19"/>
      <c r="O25" s="20"/>
      <c r="P25" s="22"/>
    </row>
    <row r="26" spans="1:16" s="1" customFormat="1" ht="12.75">
      <c r="A26" s="17"/>
      <c r="B26" s="54" t="s">
        <v>13</v>
      </c>
      <c r="C26" s="55">
        <f>SUM(C20:C24)</f>
        <v>2153017</v>
      </c>
      <c r="D26" s="56"/>
      <c r="E26" s="55"/>
      <c r="F26" s="57"/>
      <c r="G26" s="55"/>
      <c r="H26" s="55"/>
      <c r="I26" s="58"/>
      <c r="J26" s="55">
        <f>SUM(J20:J25)</f>
        <v>1557938</v>
      </c>
      <c r="K26" s="56"/>
      <c r="L26" s="55"/>
      <c r="M26" s="58"/>
      <c r="N26" s="55"/>
      <c r="O26" s="56"/>
      <c r="P26" s="59"/>
    </row>
    <row r="27" spans="1:16" ht="12.75">
      <c r="A27" s="24"/>
      <c r="B27" s="32"/>
      <c r="C27" s="19"/>
      <c r="D27" s="20"/>
      <c r="E27" s="19"/>
      <c r="F27" s="35"/>
      <c r="G27" s="19"/>
      <c r="H27" s="19"/>
      <c r="I27" s="38"/>
      <c r="J27" s="19"/>
      <c r="K27" s="20"/>
      <c r="L27" s="19"/>
      <c r="M27" s="38"/>
      <c r="N27" s="19"/>
      <c r="O27" s="20"/>
      <c r="P27" s="22"/>
    </row>
    <row r="28" spans="1:16" ht="12.75">
      <c r="A28" s="23" t="s">
        <v>52</v>
      </c>
      <c r="B28" s="32"/>
      <c r="C28" s="19"/>
      <c r="D28" s="20">
        <v>5</v>
      </c>
      <c r="E28" s="19"/>
      <c r="F28" s="35"/>
      <c r="G28" s="19"/>
      <c r="H28" s="19"/>
      <c r="I28" s="38"/>
      <c r="J28" s="19"/>
      <c r="K28" s="20">
        <v>5</v>
      </c>
      <c r="L28" s="19"/>
      <c r="M28" s="38"/>
      <c r="N28" s="19"/>
      <c r="O28" s="20"/>
      <c r="P28" s="22"/>
    </row>
    <row r="29" spans="1:16" ht="12.75">
      <c r="A29" s="23"/>
      <c r="B29" s="32"/>
      <c r="C29" s="19"/>
      <c r="D29" s="20"/>
      <c r="E29" s="19"/>
      <c r="F29" s="35"/>
      <c r="G29" s="19"/>
      <c r="H29" s="19"/>
      <c r="I29" s="38"/>
      <c r="J29" s="19"/>
      <c r="K29" s="20"/>
      <c r="L29" s="19"/>
      <c r="M29" s="38"/>
      <c r="N29" s="19"/>
      <c r="O29" s="20"/>
      <c r="P29" s="22"/>
    </row>
    <row r="30" spans="1:16" ht="13.5" thickBot="1">
      <c r="A30" s="27" t="s">
        <v>8</v>
      </c>
      <c r="B30" s="33"/>
      <c r="C30" s="28"/>
      <c r="D30" s="29"/>
      <c r="E30" s="28"/>
      <c r="F30" s="36"/>
      <c r="G30" s="28"/>
      <c r="H30" s="28"/>
      <c r="I30" s="39"/>
      <c r="J30" s="28"/>
      <c r="K30" s="29"/>
      <c r="L30" s="28"/>
      <c r="M30" s="39"/>
      <c r="N30" s="28"/>
      <c r="O30" s="29"/>
      <c r="P30" s="30"/>
    </row>
    <row r="31" spans="1:16" ht="12.75">
      <c r="A31" s="73"/>
      <c r="B31" s="18"/>
      <c r="C31" s="19"/>
      <c r="D31" s="20"/>
      <c r="E31" s="19"/>
      <c r="F31" s="18"/>
      <c r="G31" s="19"/>
      <c r="H31" s="19"/>
      <c r="I31" s="21"/>
      <c r="J31" s="19"/>
      <c r="K31" s="20"/>
      <c r="L31" s="19"/>
      <c r="M31" s="21"/>
      <c r="N31" s="19"/>
      <c r="O31" s="20"/>
      <c r="P31" s="19"/>
    </row>
    <row r="32" spans="1:16" ht="12.75">
      <c r="A32" s="73"/>
      <c r="B32" s="18"/>
      <c r="C32" s="19"/>
      <c r="D32" s="20"/>
      <c r="E32" s="19"/>
      <c r="F32" s="18"/>
      <c r="G32" s="19"/>
      <c r="H32" s="19"/>
      <c r="I32" s="21"/>
      <c r="J32" s="19"/>
      <c r="K32" s="20"/>
      <c r="L32" s="19"/>
      <c r="M32" s="21"/>
      <c r="N32" s="19"/>
      <c r="O32" s="20"/>
      <c r="P32" s="19"/>
    </row>
    <row r="34" ht="12.75">
      <c r="A34" t="s">
        <v>45</v>
      </c>
    </row>
    <row r="35" ht="12.75">
      <c r="A35" t="s">
        <v>53</v>
      </c>
    </row>
    <row r="36" ht="12.75">
      <c r="A36" t="s">
        <v>54</v>
      </c>
    </row>
    <row r="37" ht="12.75">
      <c r="A37" t="s">
        <v>55</v>
      </c>
    </row>
    <row r="38" ht="12.75">
      <c r="A38" t="s">
        <v>56</v>
      </c>
    </row>
    <row r="39" ht="12.75">
      <c r="A39" t="s">
        <v>57</v>
      </c>
    </row>
  </sheetData>
  <printOptions/>
  <pageMargins left="0.5" right="0.5" top="0.5" bottom="0.5" header="0" footer="0"/>
  <pageSetup fitToHeight="1" fitToWidth="1" horizontalDpi="600" verticalDpi="600" orientation="landscape" paperSize="5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4" sqref="D4"/>
    </sheetView>
  </sheetViews>
  <sheetFormatPr defaultColWidth="9.140625" defaultRowHeight="12.75"/>
  <cols>
    <col min="1" max="1" width="8.28125" style="0" bestFit="1" customWidth="1"/>
    <col min="2" max="2" width="12.57421875" style="0" bestFit="1" customWidth="1"/>
    <col min="3" max="3" width="6.7109375" style="0" bestFit="1" customWidth="1"/>
    <col min="4" max="4" width="38.7109375" style="0" bestFit="1" customWidth="1"/>
    <col min="5" max="5" width="12.00390625" style="0" bestFit="1" customWidth="1"/>
  </cols>
  <sheetData>
    <row r="1" spans="1:5" ht="12.75">
      <c r="A1" s="7"/>
      <c r="B1" s="8" t="s">
        <v>17</v>
      </c>
      <c r="C1" s="8" t="s">
        <v>18</v>
      </c>
      <c r="D1" s="8" t="s">
        <v>19</v>
      </c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8" t="s">
        <v>20</v>
      </c>
    </row>
    <row r="4" spans="1:5" ht="12.75">
      <c r="A4" s="7"/>
      <c r="B4" s="7"/>
      <c r="C4" s="7"/>
      <c r="D4" s="8" t="s">
        <v>25</v>
      </c>
      <c r="E4" s="7">
        <v>515564041</v>
      </c>
    </row>
    <row r="5" spans="1:5" ht="12.75">
      <c r="A5" s="7"/>
      <c r="B5" s="7"/>
      <c r="C5" s="7"/>
      <c r="D5" s="8" t="s">
        <v>26</v>
      </c>
      <c r="E5" s="7">
        <v>48500</v>
      </c>
    </row>
    <row r="6" spans="1:5" ht="12.75">
      <c r="A6" s="7"/>
      <c r="B6" s="7"/>
      <c r="C6" s="7"/>
      <c r="D6" s="8" t="s">
        <v>27</v>
      </c>
      <c r="E6" s="7">
        <v>152845898</v>
      </c>
    </row>
    <row r="7" spans="1:5" ht="12.75">
      <c r="A7" s="7"/>
      <c r="B7" s="7"/>
      <c r="C7" s="7"/>
      <c r="D7" s="8" t="s">
        <v>28</v>
      </c>
      <c r="E7" s="7">
        <v>6601658</v>
      </c>
    </row>
    <row r="8" spans="1:5" ht="12.75">
      <c r="A8" s="7"/>
      <c r="B8" s="7"/>
      <c r="C8" s="7"/>
      <c r="D8" s="8" t="s">
        <v>29</v>
      </c>
      <c r="E8" s="7">
        <v>78133743</v>
      </c>
    </row>
    <row r="9" spans="1:5" ht="12.75">
      <c r="A9" s="7"/>
      <c r="B9" s="7"/>
      <c r="C9" s="7"/>
      <c r="D9" s="8" t="s">
        <v>30</v>
      </c>
      <c r="E9" s="7">
        <v>452205465</v>
      </c>
    </row>
    <row r="10" spans="1:5" ht="12.75">
      <c r="A10" s="7"/>
      <c r="B10" s="7"/>
      <c r="C10" s="7"/>
      <c r="D10" s="8" t="s">
        <v>31</v>
      </c>
      <c r="E10" s="7">
        <v>1876189</v>
      </c>
    </row>
    <row r="11" spans="1:5" ht="12.75">
      <c r="A11" s="7"/>
      <c r="B11" s="7"/>
      <c r="C11" s="7"/>
      <c r="D11" s="8" t="s">
        <v>32</v>
      </c>
      <c r="E11" s="7">
        <v>30142889</v>
      </c>
    </row>
    <row r="12" spans="1:5" ht="12.75">
      <c r="A12" s="7"/>
      <c r="B12" s="7"/>
      <c r="C12" s="7"/>
      <c r="D12" s="8" t="s">
        <v>33</v>
      </c>
      <c r="E12" s="7">
        <v>104856542</v>
      </c>
    </row>
    <row r="13" spans="1:5" ht="12.75">
      <c r="A13" s="7"/>
      <c r="B13" s="7"/>
      <c r="C13" s="7"/>
      <c r="D13" s="8" t="s">
        <v>34</v>
      </c>
      <c r="E13" s="7">
        <v>558319451</v>
      </c>
    </row>
    <row r="14" spans="1:5" ht="12.75">
      <c r="A14" s="7"/>
      <c r="B14" s="7"/>
      <c r="C14" s="7"/>
      <c r="D14" s="8" t="s">
        <v>35</v>
      </c>
      <c r="E14" s="7">
        <v>194322346</v>
      </c>
    </row>
    <row r="15" spans="1:5" ht="12.75">
      <c r="A15" s="7"/>
      <c r="B15" s="7"/>
      <c r="C15" s="7"/>
      <c r="D15" s="8" t="s">
        <v>36</v>
      </c>
      <c r="E15" s="7">
        <v>110795741</v>
      </c>
    </row>
    <row r="16" spans="1:5" ht="12.75">
      <c r="A16" s="7"/>
      <c r="B16" s="7"/>
      <c r="C16" s="7"/>
      <c r="D16" s="8" t="s">
        <v>37</v>
      </c>
      <c r="E16" s="7">
        <v>5000</v>
      </c>
    </row>
    <row r="17" spans="1:5" ht="12.75">
      <c r="A17" s="7"/>
      <c r="B17" s="7"/>
      <c r="C17" s="7"/>
      <c r="D17" s="8" t="s">
        <v>38</v>
      </c>
      <c r="E17" s="7">
        <v>-217110</v>
      </c>
    </row>
    <row r="18" spans="1:5" ht="12.75">
      <c r="A18" s="7"/>
      <c r="B18" s="7"/>
      <c r="C18" s="7"/>
      <c r="D18" s="8" t="s">
        <v>39</v>
      </c>
      <c r="E18" s="7">
        <v>42374041</v>
      </c>
    </row>
    <row r="19" spans="1:5" ht="12.75">
      <c r="A19" s="7"/>
      <c r="B19" s="7"/>
      <c r="C19" s="7"/>
      <c r="D19" s="8" t="s">
        <v>40</v>
      </c>
      <c r="E19" s="7">
        <v>-30545402</v>
      </c>
    </row>
    <row r="20" spans="1:5" ht="12.75">
      <c r="A20" s="7"/>
      <c r="B20" s="7"/>
      <c r="C20" s="7"/>
      <c r="D20" s="8" t="s">
        <v>22</v>
      </c>
      <c r="E20" s="7">
        <v>2217328992</v>
      </c>
    </row>
    <row r="21" spans="1:5" ht="12.75">
      <c r="A21" s="7"/>
      <c r="B21" s="7"/>
      <c r="C21" s="7"/>
      <c r="D21" s="8" t="s">
        <v>23</v>
      </c>
      <c r="E21" s="7">
        <v>2495643901</v>
      </c>
    </row>
    <row r="22" spans="1:5" ht="12.75">
      <c r="A22" s="7"/>
      <c r="B22" s="7"/>
      <c r="C22" s="7"/>
      <c r="D22" s="8" t="s">
        <v>24</v>
      </c>
      <c r="E22" s="7">
        <v>12990.433042215507</v>
      </c>
    </row>
    <row r="23" spans="1:5" ht="12.75">
      <c r="A23" s="7"/>
      <c r="B23" s="7"/>
      <c r="C23" s="7"/>
      <c r="D23" s="8" t="s">
        <v>21</v>
      </c>
      <c r="E23" s="7">
        <v>2217328992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Office of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Goldberg</dc:creator>
  <cp:keywords/>
  <dc:description/>
  <cp:lastModifiedBy>Network Manager</cp:lastModifiedBy>
  <cp:lastPrinted>2002-10-15T17:19:31Z</cp:lastPrinted>
  <dcterms:created xsi:type="dcterms:W3CDTF">2002-09-10T22:12:57Z</dcterms:created>
  <dcterms:modified xsi:type="dcterms:W3CDTF">2002-10-15T17:20:18Z</dcterms:modified>
  <cp:category/>
  <cp:version/>
  <cp:contentType/>
  <cp:contentStatus/>
</cp:coreProperties>
</file>