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Solid Waste CIP" sheetId="1" r:id="rId1"/>
  </sheets>
  <definedNames/>
  <calcPr fullCalcOnLoad="1"/>
</workbook>
</file>

<file path=xl/sharedStrings.xml><?xml version="1.0" encoding="utf-8"?>
<sst xmlns="http://schemas.openxmlformats.org/spreadsheetml/2006/main" count="85" uniqueCount="83">
  <si>
    <t>Total</t>
  </si>
  <si>
    <t>Fund</t>
  </si>
  <si>
    <t>Project</t>
  </si>
  <si>
    <t>Description</t>
  </si>
  <si>
    <t xml:space="preserve">  Proposed</t>
  </si>
  <si>
    <t>2007</t>
  </si>
  <si>
    <t>2008</t>
  </si>
  <si>
    <t>2009</t>
  </si>
  <si>
    <t>2010</t>
  </si>
  <si>
    <t>2011</t>
  </si>
  <si>
    <t xml:space="preserve">  2006 - 2011</t>
  </si>
  <si>
    <t>Attachment G</t>
  </si>
  <si>
    <t>Proposed Ordinance 2005 - Section : Solid Waste Division Capital Improvement Program</t>
  </si>
  <si>
    <t>SW CAP CQUIP RECOVERY</t>
  </si>
  <si>
    <t>003020</t>
  </si>
  <si>
    <t>CERP EQUIPMENT PURCHASE</t>
  </si>
  <si>
    <t>003021</t>
  </si>
  <si>
    <t>CERP CAPITAL REPAIRS</t>
  </si>
  <si>
    <t>D10725</t>
  </si>
  <si>
    <t>SW CAP EQUIP REPLACEMENT</t>
  </si>
  <si>
    <t>Total Fund 3810 - 2006 Proposed</t>
  </si>
  <si>
    <t>ENVIRONMENTAL RES SUB-FUND</t>
  </si>
  <si>
    <t>003182</t>
  </si>
  <si>
    <t>ADMINISTRATION-ENV RESRV</t>
  </si>
  <si>
    <t>003185</t>
  </si>
  <si>
    <t>SOUTH PARK INVESTIGATION</t>
  </si>
  <si>
    <t>D11712</t>
  </si>
  <si>
    <t>INVEST REMEDTN-CIP-DFAULT</t>
  </si>
  <si>
    <t>Total Fund 3831 - 2006 Proposed</t>
  </si>
  <si>
    <t>SOLID WASTE CONSTRUCTION</t>
  </si>
  <si>
    <t>003093</t>
  </si>
  <si>
    <t>TS ROOF REPLACEMENTS</t>
  </si>
  <si>
    <t>003108</t>
  </si>
  <si>
    <t>FUND 3901 CONTINGENCY</t>
  </si>
  <si>
    <t>003161</t>
  </si>
  <si>
    <t>FACTORIA TRANSFER STATION</t>
  </si>
  <si>
    <t>003193</t>
  </si>
  <si>
    <t>1% FOR ART/FUND 3901</t>
  </si>
  <si>
    <t>013013</t>
  </si>
  <si>
    <t>SWD INTERMODAL FACILITY</t>
  </si>
  <si>
    <t>013020</t>
  </si>
  <si>
    <t>HOUGHTON TS MITIGATION</t>
  </si>
  <si>
    <t>013071</t>
  </si>
  <si>
    <t>ENUMCLAW SEISMIC RETROFIT</t>
  </si>
  <si>
    <t>013073</t>
  </si>
  <si>
    <t>CH LF EQUIP WASH PLATFORM</t>
  </si>
  <si>
    <t>013087</t>
  </si>
  <si>
    <t>BOW LK FMP IMPLEMENTATION</t>
  </si>
  <si>
    <t>013091</t>
  </si>
  <si>
    <t>1ST NE FMP IMPLEMENTATION</t>
  </si>
  <si>
    <t>013303</t>
  </si>
  <si>
    <t>ALGONA FMP IMPLEMENTATION</t>
  </si>
  <si>
    <t>D11711</t>
  </si>
  <si>
    <t>SW CONSTRUCTION DEFAULT</t>
  </si>
  <si>
    <t>Total Fund 3901 - 2006 Proposed</t>
  </si>
  <si>
    <t>LANDFILL RESERVE FUND</t>
  </si>
  <si>
    <t>003145</t>
  </si>
  <si>
    <t>VASHON LANDFILL FINALCOVR</t>
  </si>
  <si>
    <t>013015</t>
  </si>
  <si>
    <t>LFG TO ENERGY</t>
  </si>
  <si>
    <t>013317</t>
  </si>
  <si>
    <t>LFR-CONTRACT AUDIT SVCS</t>
  </si>
  <si>
    <t>013321</t>
  </si>
  <si>
    <t>CH-LFG CONTROL IMPROVE</t>
  </si>
  <si>
    <t>013331</t>
  </si>
  <si>
    <t>CH AREA 6 DEV</t>
  </si>
  <si>
    <t>013332</t>
  </si>
  <si>
    <t>CH AREA 6 CLOSURE</t>
  </si>
  <si>
    <t>013334</t>
  </si>
  <si>
    <t>CH AREA 7 DEVELOPMENT</t>
  </si>
  <si>
    <t>013335</t>
  </si>
  <si>
    <t>CH AREA 7 CLOSURE</t>
  </si>
  <si>
    <t>013337</t>
  </si>
  <si>
    <t>CH-RELOCATE FLARE STATION</t>
  </si>
  <si>
    <t>013338</t>
  </si>
  <si>
    <t>FUND 3910 CONTINGENCY</t>
  </si>
  <si>
    <t>013340</t>
  </si>
  <si>
    <t>CH-PUMP STATION &amp; CONVEYANCE FACILITY IMPROVEMENTS</t>
  </si>
  <si>
    <t>D10727</t>
  </si>
  <si>
    <t>SOLID WASTE LAND FILL RES</t>
  </si>
  <si>
    <t>Total Fund 3910 - 2006 Proposed</t>
  </si>
  <si>
    <t xml:space="preserve"> </t>
  </si>
  <si>
    <t xml:space="preserve">                      GRAND TOTAL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</si>
</sst>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>
    <font>
      <sz val="10"/>
      <name val="Arial"/>
      <family val="0"/>
    </font>
    <font>
      <b/>
      <u val="single"/>
      <sz val="10"/>
      <name val="MS Sans Serif"/>
      <family val="2"/>
    </font>
    <font>
      <b/>
      <sz val="10"/>
      <name val="MS Sans Serif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 horizontal="center"/>
    </xf>
    <xf numFmtId="3" fontId="0" fillId="0" borderId="1" xfId="15" applyNumberFormat="1" applyBorder="1" applyAlignment="1" quotePrefix="1">
      <alignment/>
    </xf>
    <xf numFmtId="3" fontId="0" fillId="0" borderId="2" xfId="15" applyNumberFormat="1" applyBorder="1" applyAlignment="1" quotePrefix="1">
      <alignment/>
    </xf>
    <xf numFmtId="0" fontId="2" fillId="0" borderId="0" xfId="0" applyFont="1" applyBorder="1" applyAlignment="1">
      <alignment/>
    </xf>
    <xf numFmtId="3" fontId="2" fillId="0" borderId="4" xfId="15" applyNumberFormat="1" applyFont="1" applyBorder="1" applyAlignment="1">
      <alignment/>
    </xf>
    <xf numFmtId="3" fontId="2" fillId="0" borderId="5" xfId="15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1" xfId="15" applyNumberFormat="1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workbookViewId="0" topLeftCell="A1">
      <selection activeCell="C5" sqref="C5"/>
    </sheetView>
  </sheetViews>
  <sheetFormatPr defaultColWidth="9.140625" defaultRowHeight="12.75"/>
  <cols>
    <col min="2" max="2" width="9.140625" style="2" customWidth="1"/>
    <col min="3" max="3" width="36.7109375" style="0" bestFit="1" customWidth="1"/>
    <col min="4" max="9" width="12.421875" style="0" bestFit="1" customWidth="1"/>
    <col min="10" max="10" width="13.57421875" style="0" bestFit="1" customWidth="1"/>
    <col min="11" max="11" width="11.140625" style="0" bestFit="1" customWidth="1"/>
  </cols>
  <sheetData>
    <row r="1" ht="12.75">
      <c r="A1" s="1" t="s">
        <v>11</v>
      </c>
    </row>
    <row r="2" ht="12.75">
      <c r="A2" s="1" t="s">
        <v>12</v>
      </c>
    </row>
    <row r="3" ht="12.75">
      <c r="A3" s="1"/>
    </row>
    <row r="4" spans="4:10" ht="12.75">
      <c r="D4" s="3">
        <v>2006</v>
      </c>
      <c r="E4" s="3"/>
      <c r="F4" s="3"/>
      <c r="G4" s="3"/>
      <c r="H4" s="3"/>
      <c r="I4" s="3"/>
      <c r="J4" s="4" t="s">
        <v>0</v>
      </c>
    </row>
    <row r="5" spans="1:10" ht="12.75">
      <c r="A5" s="5" t="s">
        <v>1</v>
      </c>
      <c r="B5" s="6" t="s">
        <v>2</v>
      </c>
      <c r="C5" s="7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9" t="s">
        <v>10</v>
      </c>
    </row>
    <row r="6" spans="1:10" ht="12.75">
      <c r="A6" s="13">
        <v>3810</v>
      </c>
      <c r="B6" s="11"/>
      <c r="C6" s="10" t="s">
        <v>13</v>
      </c>
      <c r="D6" s="14"/>
      <c r="E6" s="14"/>
      <c r="F6" s="14"/>
      <c r="G6" s="14"/>
      <c r="H6" s="14"/>
      <c r="I6" s="14"/>
      <c r="J6" s="15"/>
    </row>
    <row r="7" spans="1:10" ht="12.75">
      <c r="A7" s="13"/>
      <c r="B7" s="11" t="s">
        <v>14</v>
      </c>
      <c r="C7" s="11" t="s">
        <v>15</v>
      </c>
      <c r="D7" s="14">
        <v>4246000</v>
      </c>
      <c r="E7" s="14">
        <v>2291000</v>
      </c>
      <c r="F7" s="14">
        <v>6989000</v>
      </c>
      <c r="G7" s="14">
        <v>6071000</v>
      </c>
      <c r="H7" s="14">
        <v>3634000</v>
      </c>
      <c r="I7" s="14">
        <v>3881000</v>
      </c>
      <c r="J7" s="15">
        <f>SUM(D7:I7)</f>
        <v>27112000</v>
      </c>
    </row>
    <row r="8" spans="1:10" ht="12.75">
      <c r="A8" s="13"/>
      <c r="B8" s="11" t="s">
        <v>16</v>
      </c>
      <c r="C8" s="11" t="s">
        <v>17</v>
      </c>
      <c r="D8" s="14">
        <v>787000</v>
      </c>
      <c r="E8" s="14">
        <v>1214000</v>
      </c>
      <c r="F8" s="14">
        <v>813000</v>
      </c>
      <c r="G8" s="14">
        <v>1146000</v>
      </c>
      <c r="H8" s="14">
        <v>0</v>
      </c>
      <c r="I8" s="14">
        <v>93000</v>
      </c>
      <c r="J8" s="15">
        <f>SUM(D8:I8)</f>
        <v>4053000</v>
      </c>
    </row>
    <row r="9" spans="1:10" ht="13.5" thickBot="1">
      <c r="A9" s="13"/>
      <c r="B9" s="11" t="s">
        <v>18</v>
      </c>
      <c r="C9" s="11" t="s">
        <v>19</v>
      </c>
      <c r="D9" s="14">
        <v>1712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5">
        <f>SUM(D9:I9)</f>
        <v>1712</v>
      </c>
    </row>
    <row r="10" spans="1:10" s="19" customFormat="1" ht="13.5" thickBot="1">
      <c r="A10" s="13"/>
      <c r="B10" s="16"/>
      <c r="C10" s="12" t="s">
        <v>20</v>
      </c>
      <c r="D10" s="17">
        <f aca="true" t="shared" si="0" ref="D10:J10">SUM(D7:D9)</f>
        <v>5034712</v>
      </c>
      <c r="E10" s="17">
        <f t="shared" si="0"/>
        <v>3505000</v>
      </c>
      <c r="F10" s="17">
        <f t="shared" si="0"/>
        <v>7802000</v>
      </c>
      <c r="G10" s="17">
        <f t="shared" si="0"/>
        <v>7217000</v>
      </c>
      <c r="H10" s="17">
        <f t="shared" si="0"/>
        <v>3634000</v>
      </c>
      <c r="I10" s="17">
        <f t="shared" si="0"/>
        <v>3974000</v>
      </c>
      <c r="J10" s="18">
        <f t="shared" si="0"/>
        <v>31166712</v>
      </c>
    </row>
    <row r="11" spans="1:10" ht="12.75">
      <c r="A11" s="13"/>
      <c r="B11" s="11"/>
      <c r="C11" s="11"/>
      <c r="D11" s="14"/>
      <c r="E11" s="14"/>
      <c r="F11" s="14"/>
      <c r="G11" s="14"/>
      <c r="H11" s="14"/>
      <c r="I11" s="14"/>
      <c r="J11" s="15"/>
    </row>
    <row r="12" spans="1:10" ht="12.75">
      <c r="A12" s="13">
        <v>3831</v>
      </c>
      <c r="B12" s="11"/>
      <c r="C12" s="10" t="s">
        <v>21</v>
      </c>
      <c r="D12" s="14"/>
      <c r="E12" s="14"/>
      <c r="F12" s="14"/>
      <c r="G12" s="14"/>
      <c r="H12" s="14"/>
      <c r="I12" s="14"/>
      <c r="J12" s="15"/>
    </row>
    <row r="13" spans="1:10" ht="12.75">
      <c r="A13" s="13"/>
      <c r="B13" s="11" t="s">
        <v>22</v>
      </c>
      <c r="C13" s="11" t="s">
        <v>23</v>
      </c>
      <c r="D13" s="14">
        <v>250000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5">
        <f>SUM(D13:I13)</f>
        <v>250000</v>
      </c>
    </row>
    <row r="14" spans="1:10" ht="12.75">
      <c r="A14" s="13"/>
      <c r="B14" s="11" t="s">
        <v>24</v>
      </c>
      <c r="C14" s="11" t="s">
        <v>25</v>
      </c>
      <c r="D14" s="14">
        <v>50000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5">
        <f>SUM(D14:I14)</f>
        <v>50000</v>
      </c>
    </row>
    <row r="15" spans="1:10" ht="13.5" thickBot="1">
      <c r="A15" s="13"/>
      <c r="B15" s="11" t="s">
        <v>26</v>
      </c>
      <c r="C15" s="11" t="s">
        <v>27</v>
      </c>
      <c r="D15" s="14">
        <v>664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5">
        <f>SUM(D15:I15)</f>
        <v>664</v>
      </c>
    </row>
    <row r="16" spans="1:10" s="19" customFormat="1" ht="13.5" thickBot="1">
      <c r="A16" s="13"/>
      <c r="B16" s="16"/>
      <c r="C16" s="12" t="s">
        <v>28</v>
      </c>
      <c r="D16" s="17">
        <f aca="true" t="shared" si="1" ref="D16:J16">SUM(D13:D15)</f>
        <v>300664</v>
      </c>
      <c r="E16" s="17">
        <f t="shared" si="1"/>
        <v>0</v>
      </c>
      <c r="F16" s="17">
        <f t="shared" si="1"/>
        <v>0</v>
      </c>
      <c r="G16" s="17">
        <f t="shared" si="1"/>
        <v>0</v>
      </c>
      <c r="H16" s="17">
        <f t="shared" si="1"/>
        <v>0</v>
      </c>
      <c r="I16" s="17">
        <f t="shared" si="1"/>
        <v>0</v>
      </c>
      <c r="J16" s="18">
        <f t="shared" si="1"/>
        <v>300664</v>
      </c>
    </row>
    <row r="18" spans="1:10" ht="12.75">
      <c r="A18" s="13">
        <v>3901</v>
      </c>
      <c r="B18" s="11"/>
      <c r="C18" s="10" t="s">
        <v>29</v>
      </c>
      <c r="D18" s="14"/>
      <c r="E18" s="14"/>
      <c r="F18" s="14"/>
      <c r="G18" s="14"/>
      <c r="H18" s="14"/>
      <c r="I18" s="14"/>
      <c r="J18" s="15"/>
    </row>
    <row r="19" spans="1:10" ht="12.75">
      <c r="A19" s="13"/>
      <c r="B19" s="11" t="s">
        <v>30</v>
      </c>
      <c r="C19" s="11" t="s">
        <v>31</v>
      </c>
      <c r="D19" s="14">
        <v>0</v>
      </c>
      <c r="E19" s="14">
        <v>650000</v>
      </c>
      <c r="F19" s="14">
        <v>0</v>
      </c>
      <c r="G19" s="14">
        <v>0</v>
      </c>
      <c r="H19" s="14">
        <v>0</v>
      </c>
      <c r="I19" s="14">
        <v>0</v>
      </c>
      <c r="J19" s="15">
        <f>SUM(D19:I19)</f>
        <v>650000</v>
      </c>
    </row>
    <row r="20" spans="1:10" ht="12.75">
      <c r="A20" s="13"/>
      <c r="B20" s="11" t="s">
        <v>32</v>
      </c>
      <c r="C20" s="11" t="s">
        <v>33</v>
      </c>
      <c r="D20" s="14">
        <v>1590000</v>
      </c>
      <c r="E20" s="14">
        <v>2934000</v>
      </c>
      <c r="F20" s="14">
        <v>300000</v>
      </c>
      <c r="G20" s="14">
        <v>43000</v>
      </c>
      <c r="H20" s="14">
        <v>44000</v>
      </c>
      <c r="I20" s="14">
        <v>45000</v>
      </c>
      <c r="J20" s="15">
        <f aca="true" t="shared" si="2" ref="J20:J30">SUM(D20:I20)</f>
        <v>4956000</v>
      </c>
    </row>
    <row r="21" spans="1:10" ht="12.75">
      <c r="A21" s="13"/>
      <c r="B21" s="11" t="s">
        <v>34</v>
      </c>
      <c r="C21" s="11" t="s">
        <v>35</v>
      </c>
      <c r="D21" s="14">
        <v>0</v>
      </c>
      <c r="E21" s="14">
        <v>25469000</v>
      </c>
      <c r="F21" s="14">
        <v>92000</v>
      </c>
      <c r="G21" s="14">
        <v>0</v>
      </c>
      <c r="H21" s="14">
        <v>0</v>
      </c>
      <c r="I21" s="14">
        <v>0</v>
      </c>
      <c r="J21" s="15">
        <f t="shared" si="2"/>
        <v>25561000</v>
      </c>
    </row>
    <row r="22" spans="1:10" ht="12.75">
      <c r="A22" s="13"/>
      <c r="B22" s="11" t="s">
        <v>36</v>
      </c>
      <c r="C22" s="11" t="s">
        <v>37</v>
      </c>
      <c r="D22" s="14">
        <v>110000</v>
      </c>
      <c r="E22" s="14">
        <v>356500</v>
      </c>
      <c r="F22" s="14">
        <v>41000</v>
      </c>
      <c r="G22" s="14">
        <v>30000</v>
      </c>
      <c r="H22" s="14">
        <v>0</v>
      </c>
      <c r="I22" s="14">
        <v>0</v>
      </c>
      <c r="J22" s="15">
        <f t="shared" si="2"/>
        <v>537500</v>
      </c>
    </row>
    <row r="23" spans="1:10" ht="12.75">
      <c r="A23" s="13"/>
      <c r="B23" s="11" t="s">
        <v>38</v>
      </c>
      <c r="C23" s="11" t="s">
        <v>39</v>
      </c>
      <c r="D23" s="14">
        <v>0</v>
      </c>
      <c r="E23" s="14">
        <v>0</v>
      </c>
      <c r="F23" s="14">
        <v>0</v>
      </c>
      <c r="G23" s="14">
        <v>564000</v>
      </c>
      <c r="H23" s="14">
        <v>580000</v>
      </c>
      <c r="I23" s="14">
        <v>598000</v>
      </c>
      <c r="J23" s="15">
        <f t="shared" si="2"/>
        <v>1742000</v>
      </c>
    </row>
    <row r="24" spans="1:10" ht="12.75">
      <c r="A24" s="13"/>
      <c r="B24" s="11" t="s">
        <v>40</v>
      </c>
      <c r="C24" s="11" t="s">
        <v>41</v>
      </c>
      <c r="D24" s="14">
        <v>83000</v>
      </c>
      <c r="E24" s="14">
        <v>714000</v>
      </c>
      <c r="F24" s="14">
        <v>0</v>
      </c>
      <c r="G24" s="14">
        <v>0</v>
      </c>
      <c r="H24" s="14">
        <v>0</v>
      </c>
      <c r="I24" s="14">
        <v>0</v>
      </c>
      <c r="J24" s="15">
        <f t="shared" si="2"/>
        <v>797000</v>
      </c>
    </row>
    <row r="25" spans="1:10" ht="12.75">
      <c r="A25" s="13"/>
      <c r="B25" s="11" t="s">
        <v>42</v>
      </c>
      <c r="C25" s="11" t="s">
        <v>43</v>
      </c>
      <c r="D25" s="14">
        <v>358000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5">
        <f t="shared" si="2"/>
        <v>358000</v>
      </c>
    </row>
    <row r="26" spans="1:10" ht="12.75">
      <c r="A26" s="13"/>
      <c r="B26" s="11" t="s">
        <v>44</v>
      </c>
      <c r="C26" s="11" t="s">
        <v>45</v>
      </c>
      <c r="D26" s="14">
        <v>665000</v>
      </c>
      <c r="E26" s="14">
        <v>457000</v>
      </c>
      <c r="F26" s="14">
        <v>0</v>
      </c>
      <c r="G26" s="14">
        <v>0</v>
      </c>
      <c r="H26" s="14">
        <v>0</v>
      </c>
      <c r="I26" s="14">
        <v>0</v>
      </c>
      <c r="J26" s="15">
        <f t="shared" si="2"/>
        <v>1122000</v>
      </c>
    </row>
    <row r="27" spans="1:10" ht="12.75">
      <c r="A27" s="13"/>
      <c r="B27" s="11" t="s">
        <v>46</v>
      </c>
      <c r="C27" s="11" t="s">
        <v>47</v>
      </c>
      <c r="D27" s="14">
        <v>64000</v>
      </c>
      <c r="E27" s="14">
        <v>11706000</v>
      </c>
      <c r="F27" s="14">
        <v>0</v>
      </c>
      <c r="G27" s="14">
        <v>0</v>
      </c>
      <c r="H27" s="14">
        <v>0</v>
      </c>
      <c r="I27" s="14">
        <v>0</v>
      </c>
      <c r="J27" s="15">
        <f t="shared" si="2"/>
        <v>11770000</v>
      </c>
    </row>
    <row r="28" spans="1:10" ht="12.75">
      <c r="A28" s="13"/>
      <c r="B28" s="11" t="s">
        <v>48</v>
      </c>
      <c r="C28" s="11" t="s">
        <v>49</v>
      </c>
      <c r="D28" s="14">
        <v>9425000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5">
        <f t="shared" si="2"/>
        <v>9425000</v>
      </c>
    </row>
    <row r="29" spans="1:10" ht="12.75">
      <c r="A29" s="13"/>
      <c r="B29" s="11" t="s">
        <v>50</v>
      </c>
      <c r="C29" s="11" t="s">
        <v>51</v>
      </c>
      <c r="D29" s="14">
        <v>0</v>
      </c>
      <c r="E29" s="14">
        <v>122000</v>
      </c>
      <c r="F29" s="14">
        <v>3904000</v>
      </c>
      <c r="G29" s="14">
        <v>0</v>
      </c>
      <c r="H29" s="14">
        <v>0</v>
      </c>
      <c r="I29" s="14">
        <v>0</v>
      </c>
      <c r="J29" s="15">
        <f t="shared" si="2"/>
        <v>4026000</v>
      </c>
    </row>
    <row r="30" spans="1:10" ht="13.5" thickBot="1">
      <c r="A30" s="13"/>
      <c r="B30" s="11" t="s">
        <v>52</v>
      </c>
      <c r="C30" s="11" t="s">
        <v>53</v>
      </c>
      <c r="D30" s="14">
        <v>8746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5">
        <f t="shared" si="2"/>
        <v>8746</v>
      </c>
    </row>
    <row r="31" spans="1:10" s="19" customFormat="1" ht="13.5" thickBot="1">
      <c r="A31" s="13"/>
      <c r="B31" s="16"/>
      <c r="C31" s="12" t="s">
        <v>54</v>
      </c>
      <c r="D31" s="17">
        <f aca="true" t="shared" si="3" ref="D31:J31">SUM(D19:D30)</f>
        <v>12303746</v>
      </c>
      <c r="E31" s="17">
        <f t="shared" si="3"/>
        <v>42408500</v>
      </c>
      <c r="F31" s="17">
        <f t="shared" si="3"/>
        <v>4337000</v>
      </c>
      <c r="G31" s="17">
        <f t="shared" si="3"/>
        <v>637000</v>
      </c>
      <c r="H31" s="17">
        <f t="shared" si="3"/>
        <v>624000</v>
      </c>
      <c r="I31" s="17">
        <f t="shared" si="3"/>
        <v>643000</v>
      </c>
      <c r="J31" s="18">
        <f t="shared" si="3"/>
        <v>60953246</v>
      </c>
    </row>
    <row r="32" spans="1:10" ht="12.75">
      <c r="A32" s="13"/>
      <c r="B32" s="11"/>
      <c r="C32" s="11"/>
      <c r="D32" s="14"/>
      <c r="E32" s="14"/>
      <c r="F32" s="14"/>
      <c r="G32" s="14"/>
      <c r="H32" s="14"/>
      <c r="I32" s="14"/>
      <c r="J32" s="15"/>
    </row>
    <row r="33" spans="1:10" ht="12.75">
      <c r="A33" s="13">
        <v>3910</v>
      </c>
      <c r="B33" s="11"/>
      <c r="C33" s="10" t="s">
        <v>55</v>
      </c>
      <c r="D33" s="14"/>
      <c r="E33" s="14"/>
      <c r="F33" s="14"/>
      <c r="G33" s="14"/>
      <c r="H33" s="14"/>
      <c r="I33" s="14"/>
      <c r="J33" s="15"/>
    </row>
    <row r="34" spans="1:10" ht="12.75">
      <c r="A34" s="13"/>
      <c r="B34" s="11" t="s">
        <v>56</v>
      </c>
      <c r="C34" s="11" t="s">
        <v>57</v>
      </c>
      <c r="D34" s="14">
        <v>-1000000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5">
        <f>SUM(D34:I34)</f>
        <v>-1000000</v>
      </c>
    </row>
    <row r="35" spans="1:10" ht="12.75">
      <c r="A35" s="13"/>
      <c r="B35" s="11" t="s">
        <v>58</v>
      </c>
      <c r="C35" s="11" t="s">
        <v>59</v>
      </c>
      <c r="D35" s="14">
        <v>360000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5">
        <f aca="true" t="shared" si="4" ref="J35:J45">SUM(D35:I35)</f>
        <v>360000</v>
      </c>
    </row>
    <row r="36" spans="1:10" ht="12.75">
      <c r="A36" s="13"/>
      <c r="B36" s="11" t="s">
        <v>60</v>
      </c>
      <c r="C36" s="11" t="s">
        <v>61</v>
      </c>
      <c r="D36" s="14">
        <v>75000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5">
        <f t="shared" si="4"/>
        <v>75000</v>
      </c>
    </row>
    <row r="37" spans="1:10" ht="12.75">
      <c r="A37" s="13"/>
      <c r="B37" s="11" t="s">
        <v>62</v>
      </c>
      <c r="C37" s="11" t="s">
        <v>63</v>
      </c>
      <c r="D37" s="14">
        <v>-50934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5">
        <f t="shared" si="4"/>
        <v>-50934</v>
      </c>
    </row>
    <row r="38" spans="1:10" ht="12.75">
      <c r="A38" s="13"/>
      <c r="B38" s="11" t="s">
        <v>64</v>
      </c>
      <c r="C38" s="11" t="s">
        <v>65</v>
      </c>
      <c r="D38" s="14">
        <v>193000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5">
        <f t="shared" si="4"/>
        <v>193000</v>
      </c>
    </row>
    <row r="39" spans="1:10" ht="12.75">
      <c r="A39" s="13"/>
      <c r="B39" s="11" t="s">
        <v>66</v>
      </c>
      <c r="C39" s="11" t="s">
        <v>67</v>
      </c>
      <c r="D39" s="14">
        <v>485000</v>
      </c>
      <c r="E39" s="14">
        <v>4700000</v>
      </c>
      <c r="F39" s="14">
        <v>4721000</v>
      </c>
      <c r="G39" s="14">
        <v>4345000</v>
      </c>
      <c r="H39" s="14">
        <v>4475000</v>
      </c>
      <c r="I39" s="14">
        <v>0</v>
      </c>
      <c r="J39" s="15">
        <f t="shared" si="4"/>
        <v>18726000</v>
      </c>
    </row>
    <row r="40" spans="1:10" ht="12.75">
      <c r="A40" s="13"/>
      <c r="B40" s="11" t="s">
        <v>68</v>
      </c>
      <c r="C40" s="11" t="s">
        <v>69</v>
      </c>
      <c r="D40" s="14">
        <v>922000</v>
      </c>
      <c r="E40" s="14">
        <v>27000</v>
      </c>
      <c r="F40" s="14">
        <v>4418000</v>
      </c>
      <c r="G40" s="14">
        <v>0</v>
      </c>
      <c r="H40" s="14">
        <v>0</v>
      </c>
      <c r="I40" s="14">
        <v>0</v>
      </c>
      <c r="J40" s="15">
        <f t="shared" si="4"/>
        <v>5367000</v>
      </c>
    </row>
    <row r="41" spans="1:10" ht="12.75">
      <c r="A41" s="13"/>
      <c r="B41" s="11" t="s">
        <v>70</v>
      </c>
      <c r="C41" s="11" t="s">
        <v>71</v>
      </c>
      <c r="D41" s="14">
        <v>0</v>
      </c>
      <c r="E41" s="14">
        <v>0</v>
      </c>
      <c r="F41" s="14">
        <v>92000</v>
      </c>
      <c r="G41" s="14">
        <v>594000</v>
      </c>
      <c r="H41" s="14">
        <v>1245000</v>
      </c>
      <c r="I41" s="14">
        <v>4901000</v>
      </c>
      <c r="J41" s="15">
        <f t="shared" si="4"/>
        <v>6832000</v>
      </c>
    </row>
    <row r="42" spans="1:10" ht="12.75">
      <c r="A42" s="13"/>
      <c r="B42" s="11" t="s">
        <v>72</v>
      </c>
      <c r="C42" s="11" t="s">
        <v>73</v>
      </c>
      <c r="D42" s="14">
        <v>484000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5">
        <f t="shared" si="4"/>
        <v>484000</v>
      </c>
    </row>
    <row r="43" spans="1:10" ht="12.75">
      <c r="A43" s="13"/>
      <c r="B43" s="11" t="s">
        <v>74</v>
      </c>
      <c r="C43" s="11" t="s">
        <v>75</v>
      </c>
      <c r="D43" s="14">
        <v>1407000</v>
      </c>
      <c r="E43" s="14">
        <v>355000</v>
      </c>
      <c r="F43" s="14">
        <v>693000</v>
      </c>
      <c r="G43" s="14">
        <v>371000</v>
      </c>
      <c r="H43" s="14">
        <v>429000</v>
      </c>
      <c r="I43" s="14">
        <v>368000</v>
      </c>
      <c r="J43" s="15">
        <f t="shared" si="4"/>
        <v>3623000</v>
      </c>
    </row>
    <row r="44" spans="1:10" ht="12.75">
      <c r="A44" s="13"/>
      <c r="B44" s="11" t="s">
        <v>76</v>
      </c>
      <c r="C44" s="11" t="s">
        <v>77</v>
      </c>
      <c r="D44" s="14">
        <v>1603000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5">
        <f t="shared" si="4"/>
        <v>1603000</v>
      </c>
    </row>
    <row r="45" spans="1:10" ht="13.5" thickBot="1">
      <c r="A45" s="13"/>
      <c r="B45" s="11" t="s">
        <v>78</v>
      </c>
      <c r="C45" s="11" t="s">
        <v>79</v>
      </c>
      <c r="D45" s="14">
        <v>6654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5">
        <f t="shared" si="4"/>
        <v>6654</v>
      </c>
    </row>
    <row r="46" spans="1:10" s="19" customFormat="1" ht="13.5" thickBot="1">
      <c r="A46" s="13"/>
      <c r="B46" s="16"/>
      <c r="C46" s="12" t="s">
        <v>80</v>
      </c>
      <c r="D46" s="17">
        <f aca="true" t="shared" si="5" ref="D46:J46">SUM(D34:D45)</f>
        <v>4484720</v>
      </c>
      <c r="E46" s="17">
        <f t="shared" si="5"/>
        <v>5082000</v>
      </c>
      <c r="F46" s="17">
        <f t="shared" si="5"/>
        <v>9924000</v>
      </c>
      <c r="G46" s="17">
        <f t="shared" si="5"/>
        <v>5310000</v>
      </c>
      <c r="H46" s="17">
        <f t="shared" si="5"/>
        <v>6149000</v>
      </c>
      <c r="I46" s="17">
        <f t="shared" si="5"/>
        <v>5269000</v>
      </c>
      <c r="J46" s="18">
        <f t="shared" si="5"/>
        <v>36218720</v>
      </c>
    </row>
    <row r="47" ht="12.75">
      <c r="K47" t="s">
        <v>81</v>
      </c>
    </row>
    <row r="48" ht="12.75">
      <c r="K48" t="s">
        <v>81</v>
      </c>
    </row>
    <row r="49" spans="3:11" ht="12.75">
      <c r="C49" s="21" t="s">
        <v>82</v>
      </c>
      <c r="D49" s="22">
        <f aca="true" t="shared" si="6" ref="D49:I49">SUM(D7:D46)/2</f>
        <v>22123842</v>
      </c>
      <c r="E49" s="22">
        <f t="shared" si="6"/>
        <v>50995500</v>
      </c>
      <c r="F49" s="22">
        <f t="shared" si="6"/>
        <v>22063000</v>
      </c>
      <c r="G49" s="22">
        <f t="shared" si="6"/>
        <v>13164000</v>
      </c>
      <c r="H49" s="22">
        <f t="shared" si="6"/>
        <v>10407000</v>
      </c>
      <c r="I49" s="22">
        <f t="shared" si="6"/>
        <v>9886000</v>
      </c>
      <c r="J49" s="22">
        <f>SUM(D49:I49)</f>
        <v>128639342</v>
      </c>
      <c r="K49" s="20" t="s">
        <v>81</v>
      </c>
    </row>
  </sheetData>
  <printOptions/>
  <pageMargins left="0.75" right="0.75" top="1" bottom="1" header="0.5" footer="0.5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2005-10-13T22:07:22Z</cp:lastPrinted>
  <dcterms:created xsi:type="dcterms:W3CDTF">2005-10-05T18:38:31Z</dcterms:created>
  <dcterms:modified xsi:type="dcterms:W3CDTF">2005-10-17T22:05:50Z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-547139927</vt:i4>
  </property>
  <property fmtid="{D5CDD505-2E9C-101B-9397-08002B2CF9AE}" pid="3" name="_EmailSubject">
    <vt:lpwstr/>
  </property>
  <property fmtid="{D5CDD505-2E9C-101B-9397-08002B2CF9AE}" pid="4" name="_AuthorEmail">
    <vt:lpwstr>Sheila.Roehm@METROKC.GOV</vt:lpwstr>
  </property>
  <property fmtid="{D5CDD505-2E9C-101B-9397-08002B2CF9AE}" pid="5" name="_AuthorEmailDisplayName">
    <vt:lpwstr>Roehm, Sheila</vt:lpwstr>
  </property>
  <property fmtid="{D5CDD505-2E9C-101B-9397-08002B2CF9AE}" pid="6" name="_ReviewingToolsShownOnce">
    <vt:lpwstr/>
  </property>
</Properties>
</file>