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85" windowWidth="11115" windowHeight="8190" activeTab="0"/>
  </bookViews>
  <sheets>
    <sheet name="11-17" sheetId="1" r:id="rId1"/>
  </sheets>
  <definedNames>
    <definedName name="_xlnm.Print_Area" localSheetId="0">'11-17'!$A$1:$J$27</definedName>
    <definedName name="_xlnm.Print_Titles" localSheetId="0">'11-17'!$1:$5</definedName>
  </definedNames>
  <calcPr fullCalcOnLoad="1"/>
</workbook>
</file>

<file path=xl/comments1.xml><?xml version="1.0" encoding="utf-8"?>
<comments xmlns="http://schemas.openxmlformats.org/spreadsheetml/2006/main">
  <authors>
    <author>Marilyn Cope</author>
  </authors>
  <commentList>
    <comment ref="C16" authorId="0">
      <text>
        <r>
          <rPr>
            <b/>
            <sz val="8"/>
            <rFont val="Tahoma"/>
            <family val="0"/>
          </rPr>
          <t>Marilyn Cope:</t>
        </r>
        <r>
          <rPr>
            <sz val="8"/>
            <rFont val="Tahoma"/>
            <family val="0"/>
          </rPr>
          <t xml:space="preserve">
PD</t>
        </r>
      </text>
    </comment>
    <comment ref="C25" authorId="0">
      <text>
        <r>
          <rPr>
            <b/>
            <sz val="8"/>
            <rFont val="Tahoma"/>
            <family val="0"/>
          </rPr>
          <t>Marilyn Cope:</t>
        </r>
        <r>
          <rPr>
            <sz val="8"/>
            <rFont val="Tahoma"/>
            <family val="0"/>
          </rPr>
          <t xml:space="preserve">
MMC</t>
        </r>
      </text>
    </comment>
    <comment ref="C26" authorId="0">
      <text>
        <r>
          <rPr>
            <b/>
            <sz val="8"/>
            <rFont val="Tahoma"/>
            <family val="0"/>
          </rPr>
          <t>Marilyn Cope:</t>
        </r>
        <r>
          <rPr>
            <sz val="8"/>
            <rFont val="Tahoma"/>
            <family val="0"/>
          </rPr>
          <t xml:space="preserve">
MMC</t>
        </r>
      </text>
    </comment>
  </commentList>
</comments>
</file>

<file path=xl/sharedStrings.xml><?xml version="1.0" encoding="utf-8"?>
<sst xmlns="http://schemas.openxmlformats.org/spreadsheetml/2006/main" count="53" uniqueCount="52">
  <si>
    <t>Fund</t>
  </si>
  <si>
    <t>Project</t>
  </si>
  <si>
    <t>WASTEWATER TREATMENT</t>
  </si>
  <si>
    <t>A20000</t>
  </si>
  <si>
    <t>South Treatment Plant</t>
  </si>
  <si>
    <t>A20100</t>
  </si>
  <si>
    <t>West Treatment Plant</t>
  </si>
  <si>
    <t>A20200</t>
  </si>
  <si>
    <t>Brightwater Treatment Plant - New Facilities &amp; Imp</t>
  </si>
  <si>
    <t>A20400</t>
  </si>
  <si>
    <t>Conveyance Pipelines and Storage</t>
  </si>
  <si>
    <t>A20500</t>
  </si>
  <si>
    <t>Conveyance Pump Station</t>
  </si>
  <si>
    <t>A20600</t>
  </si>
  <si>
    <t>Combined Sewer Overflow (CSO) Control</t>
  </si>
  <si>
    <t>A20700</t>
  </si>
  <si>
    <t>Inflow &amp; Infiltration (I/I)</t>
  </si>
  <si>
    <t>A20800</t>
  </si>
  <si>
    <t>Biosolids Recycling</t>
  </si>
  <si>
    <t>A20900</t>
  </si>
  <si>
    <t>Water Reuse</t>
  </si>
  <si>
    <t>A21000</t>
  </si>
  <si>
    <t>Environmental Lab</t>
  </si>
  <si>
    <t>A21100</t>
  </si>
  <si>
    <t>Central Functions</t>
  </si>
  <si>
    <t>A21201</t>
  </si>
  <si>
    <t>Minor Asset Managment - Electric/I&amp;C</t>
  </si>
  <si>
    <t>A21202</t>
  </si>
  <si>
    <t>Minor Asset Managment - Mechanical Upgrade &amp; Repla</t>
  </si>
  <si>
    <t>A21203</t>
  </si>
  <si>
    <t>Minor Asset Management - Odor/Corrosion Control</t>
  </si>
  <si>
    <t>A21204</t>
  </si>
  <si>
    <t>Minor Asset Managment - Pipeline Replacement</t>
  </si>
  <si>
    <t>A21205</t>
  </si>
  <si>
    <t>Minor Asset Managment - Process Replacement/Improv</t>
  </si>
  <si>
    <t>A21206</t>
  </si>
  <si>
    <t>Minor Asset Managment - Structures/Site Improvemen</t>
  </si>
  <si>
    <t xml:space="preserve">  2005 - 2010</t>
  </si>
  <si>
    <t>Total</t>
  </si>
  <si>
    <t>Description</t>
  </si>
  <si>
    <t xml:space="preserve"> </t>
  </si>
  <si>
    <t>Total - Fund 4616</t>
  </si>
  <si>
    <t>Water Reuse Satellite Facility</t>
  </si>
  <si>
    <t>Denny Way CSO</t>
  </si>
  <si>
    <t>2005</t>
  </si>
  <si>
    <t>2006</t>
  </si>
  <si>
    <t>2007</t>
  </si>
  <si>
    <t>2008</t>
  </si>
  <si>
    <t>2009</t>
  </si>
  <si>
    <t>2010</t>
  </si>
  <si>
    <r>
      <t xml:space="preserve">Attachment D. Wastewater Treatment Capital Improvement Program, </t>
    </r>
    <r>
      <rPr>
        <b/>
        <u val="single"/>
        <sz val="10"/>
        <color indexed="10"/>
        <rFont val="Arial"/>
        <family val="2"/>
      </rPr>
      <t>Dated 11-17-04</t>
    </r>
  </si>
  <si>
    <t xml:space="preserve">Proposed Ordinance 2004-0477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</si>
</sst>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1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u val="singleAccounting"/>
      <sz val="10"/>
      <name val="Arial"/>
      <family val="2"/>
    </font>
    <font>
      <b/>
      <u val="single"/>
      <sz val="10"/>
      <name val="Arial"/>
      <family val="2"/>
    </font>
    <font>
      <b/>
      <u val="single"/>
      <sz val="10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i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165" fontId="0" fillId="0" borderId="0" xfId="15" applyNumberFormat="1" applyFill="1" applyAlignment="1">
      <alignment/>
    </xf>
    <xf numFmtId="49" fontId="2" fillId="0" borderId="1" xfId="15" applyNumberFormat="1" applyFont="1" applyFill="1" applyBorder="1" applyAlignment="1" quotePrefix="1">
      <alignment horizontal="center" wrapText="1"/>
    </xf>
    <xf numFmtId="49" fontId="2" fillId="0" borderId="1" xfId="15" applyNumberFormat="1" applyFont="1" applyFill="1" applyBorder="1" applyAlignment="1">
      <alignment horizontal="center"/>
    </xf>
    <xf numFmtId="49" fontId="2" fillId="0" borderId="2" xfId="15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NumberFormat="1" applyFont="1" applyFill="1" applyAlignment="1">
      <alignment horizontal="center"/>
    </xf>
    <xf numFmtId="165" fontId="3" fillId="0" borderId="1" xfId="15" applyNumberFormat="1" applyFont="1" applyFill="1" applyBorder="1" applyAlignment="1">
      <alignment horizontal="center"/>
    </xf>
    <xf numFmtId="165" fontId="3" fillId="0" borderId="2" xfId="15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NumberFormat="1" applyFill="1" applyAlignment="1">
      <alignment/>
    </xf>
    <xf numFmtId="0" fontId="2" fillId="0" borderId="0" xfId="0" applyNumberFormat="1" applyFont="1" applyFill="1" applyAlignment="1">
      <alignment horizontal="center"/>
    </xf>
    <xf numFmtId="0" fontId="0" fillId="0" borderId="0" xfId="0" applyNumberFormat="1" applyFill="1" applyAlignment="1" quotePrefix="1">
      <alignment/>
    </xf>
    <xf numFmtId="165" fontId="0" fillId="0" borderId="1" xfId="15" applyNumberFormat="1" applyFill="1" applyBorder="1" applyAlignment="1">
      <alignment/>
    </xf>
    <xf numFmtId="165" fontId="0" fillId="0" borderId="2" xfId="15" applyNumberForma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quotePrefix="1">
      <alignment/>
    </xf>
    <xf numFmtId="165" fontId="0" fillId="0" borderId="1" xfId="15" applyNumberFormat="1" applyFont="1" applyFill="1" applyBorder="1" applyAlignment="1">
      <alignment/>
    </xf>
    <xf numFmtId="165" fontId="0" fillId="0" borderId="2" xfId="15" applyNumberFormat="1" applyFont="1" applyFill="1" applyBorder="1" applyAlignment="1">
      <alignment/>
    </xf>
    <xf numFmtId="165" fontId="0" fillId="0" borderId="0" xfId="15" applyNumberFormat="1" applyFont="1" applyFill="1" applyAlignment="1">
      <alignment/>
    </xf>
    <xf numFmtId="0" fontId="0" fillId="0" borderId="0" xfId="0" applyNumberFormat="1" applyFont="1" applyFill="1" applyAlignment="1" quotePrefix="1">
      <alignment horizontal="left"/>
    </xf>
    <xf numFmtId="0" fontId="0" fillId="0" borderId="0" xfId="0" applyNumberFormat="1" applyFont="1" applyFill="1" applyAlignment="1">
      <alignment/>
    </xf>
    <xf numFmtId="0" fontId="0" fillId="0" borderId="0" xfId="0" applyNumberFormat="1" applyFill="1" applyAlignment="1" quotePrefix="1">
      <alignment horizontal="left"/>
    </xf>
    <xf numFmtId="0" fontId="2" fillId="0" borderId="3" xfId="0" applyFont="1" applyFill="1" applyBorder="1" applyAlignment="1">
      <alignment/>
    </xf>
    <xf numFmtId="165" fontId="2" fillId="0" borderId="4" xfId="15" applyNumberFormat="1" applyFont="1" applyFill="1" applyBorder="1" applyAlignment="1">
      <alignment/>
    </xf>
    <xf numFmtId="165" fontId="2" fillId="0" borderId="5" xfId="15" applyNumberFormat="1" applyFont="1" applyFill="1" applyBorder="1" applyAlignment="1">
      <alignment/>
    </xf>
    <xf numFmtId="165" fontId="3" fillId="0" borderId="1" xfId="15" applyNumberFormat="1" applyFont="1" applyFill="1" applyBorder="1" applyAlignment="1" quotePrefix="1">
      <alignment horizontal="center"/>
    </xf>
    <xf numFmtId="0" fontId="8" fillId="0" borderId="0" xfId="0" applyFont="1" applyFill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workbookViewId="0" topLeftCell="A1">
      <selection activeCell="C11" sqref="C11"/>
    </sheetView>
  </sheetViews>
  <sheetFormatPr defaultColWidth="9.140625" defaultRowHeight="12.75"/>
  <cols>
    <col min="1" max="2" width="7.140625" style="2" customWidth="1"/>
    <col min="3" max="3" width="46.140625" style="2" customWidth="1"/>
    <col min="4" max="10" width="14.00390625" style="3" customWidth="1"/>
    <col min="11" max="11" width="9.140625" style="3" customWidth="1"/>
    <col min="12" max="16384" width="9.140625" style="2" customWidth="1"/>
  </cols>
  <sheetData>
    <row r="1" ht="12.75">
      <c r="A1" s="1" t="s">
        <v>50</v>
      </c>
    </row>
    <row r="2" ht="12.75">
      <c r="A2" s="29" t="s">
        <v>51</v>
      </c>
    </row>
    <row r="3" ht="12.75">
      <c r="C3" s="2" t="s">
        <v>40</v>
      </c>
    </row>
    <row r="4" spans="4:10" ht="12.75">
      <c r="D4" s="4"/>
      <c r="E4" s="5"/>
      <c r="F4" s="5"/>
      <c r="G4" s="5"/>
      <c r="H4" s="5"/>
      <c r="I4" s="5"/>
      <c r="J4" s="6" t="s">
        <v>38</v>
      </c>
    </row>
    <row r="5" spans="1:10" ht="34.5" customHeight="1">
      <c r="A5" s="7" t="s">
        <v>0</v>
      </c>
      <c r="B5" s="8" t="s">
        <v>1</v>
      </c>
      <c r="C5" s="8" t="s">
        <v>39</v>
      </c>
      <c r="D5" s="28" t="s">
        <v>44</v>
      </c>
      <c r="E5" s="9" t="s">
        <v>45</v>
      </c>
      <c r="F5" s="9" t="s">
        <v>46</v>
      </c>
      <c r="G5" s="9" t="s">
        <v>47</v>
      </c>
      <c r="H5" s="9" t="s">
        <v>48</v>
      </c>
      <c r="I5" s="9" t="s">
        <v>49</v>
      </c>
      <c r="J5" s="10" t="s">
        <v>37</v>
      </c>
    </row>
    <row r="6" spans="1:10" ht="15">
      <c r="A6" s="11">
        <v>4616</v>
      </c>
      <c r="B6" s="12"/>
      <c r="C6" s="13" t="s">
        <v>2</v>
      </c>
      <c r="D6" s="9"/>
      <c r="E6" s="9"/>
      <c r="F6" s="9"/>
      <c r="G6" s="9"/>
      <c r="H6" s="9"/>
      <c r="I6" s="9"/>
      <c r="J6" s="10"/>
    </row>
    <row r="7" spans="2:10" ht="12.75">
      <c r="B7" s="14" t="s">
        <v>3</v>
      </c>
      <c r="C7" s="14" t="s">
        <v>4</v>
      </c>
      <c r="D7" s="15">
        <v>6704752</v>
      </c>
      <c r="E7" s="15">
        <v>10442683</v>
      </c>
      <c r="F7" s="15">
        <v>5456830</v>
      </c>
      <c r="G7" s="15">
        <v>1025143</v>
      </c>
      <c r="H7" s="15">
        <v>227218</v>
      </c>
      <c r="I7" s="15">
        <v>234034</v>
      </c>
      <c r="J7" s="16">
        <f>SUM(D7:I7)</f>
        <v>24090660</v>
      </c>
    </row>
    <row r="8" spans="2:10" ht="12.75">
      <c r="B8" s="14" t="s">
        <v>5</v>
      </c>
      <c r="C8" s="14" t="s">
        <v>6</v>
      </c>
      <c r="D8" s="15">
        <v>6010339</v>
      </c>
      <c r="E8" s="15">
        <v>13567567</v>
      </c>
      <c r="F8" s="15">
        <v>9138486</v>
      </c>
      <c r="G8" s="15">
        <v>7792878</v>
      </c>
      <c r="H8" s="15">
        <v>6127140</v>
      </c>
      <c r="I8" s="15">
        <v>3167043</v>
      </c>
      <c r="J8" s="16">
        <f aca="true" t="shared" si="0" ref="J8:J26">SUM(D8:I8)</f>
        <v>45803453</v>
      </c>
    </row>
    <row r="9" spans="2:10" ht="12.75">
      <c r="B9" s="14" t="s">
        <v>7</v>
      </c>
      <c r="C9" s="14" t="s">
        <v>8</v>
      </c>
      <c r="D9" s="15">
        <v>443004060</v>
      </c>
      <c r="E9" s="15">
        <v>133854695</v>
      </c>
      <c r="F9" s="15">
        <v>214976917</v>
      </c>
      <c r="G9" s="15">
        <v>310947811</v>
      </c>
      <c r="H9" s="15">
        <v>309355684</v>
      </c>
      <c r="I9" s="15">
        <v>165868966</v>
      </c>
      <c r="J9" s="16">
        <f t="shared" si="0"/>
        <v>1578008133</v>
      </c>
    </row>
    <row r="10" spans="2:10" ht="12.75">
      <c r="B10" s="14" t="s">
        <v>9</v>
      </c>
      <c r="C10" s="14" t="s">
        <v>10</v>
      </c>
      <c r="D10" s="15">
        <v>14739660</v>
      </c>
      <c r="E10" s="15">
        <v>20973637</v>
      </c>
      <c r="F10" s="15">
        <v>45122635</v>
      </c>
      <c r="G10" s="15">
        <v>58095814</v>
      </c>
      <c r="H10" s="15">
        <v>55905863</v>
      </c>
      <c r="I10" s="15">
        <v>45831249</v>
      </c>
      <c r="J10" s="16">
        <f t="shared" si="0"/>
        <v>240668858</v>
      </c>
    </row>
    <row r="11" spans="2:10" ht="12.75">
      <c r="B11" s="14" t="s">
        <v>11</v>
      </c>
      <c r="C11" s="14" t="s">
        <v>12</v>
      </c>
      <c r="D11" s="15">
        <v>66961868</v>
      </c>
      <c r="E11" s="15">
        <v>43791855</v>
      </c>
      <c r="F11" s="15">
        <v>26990591</v>
      </c>
      <c r="G11" s="15">
        <v>11461503</v>
      </c>
      <c r="H11" s="15">
        <v>1892921</v>
      </c>
      <c r="I11" s="15">
        <v>815351</v>
      </c>
      <c r="J11" s="16">
        <f t="shared" si="0"/>
        <v>151914089</v>
      </c>
    </row>
    <row r="12" spans="2:10" ht="12.75">
      <c r="B12" s="14" t="s">
        <v>13</v>
      </c>
      <c r="C12" s="14" t="s">
        <v>14</v>
      </c>
      <c r="D12" s="15">
        <v>8545243</v>
      </c>
      <c r="E12" s="15">
        <v>13136305</v>
      </c>
      <c r="F12" s="15">
        <v>14579272</v>
      </c>
      <c r="G12" s="15">
        <v>17596674</v>
      </c>
      <c r="H12" s="15">
        <v>18019485</v>
      </c>
      <c r="I12" s="15">
        <v>16237515</v>
      </c>
      <c r="J12" s="16">
        <f t="shared" si="0"/>
        <v>88114494</v>
      </c>
    </row>
    <row r="13" spans="2:10" ht="12.75">
      <c r="B13" s="14" t="s">
        <v>15</v>
      </c>
      <c r="C13" s="14" t="s">
        <v>16</v>
      </c>
      <c r="D13" s="15">
        <v>0</v>
      </c>
      <c r="E13" s="15">
        <v>1796104</v>
      </c>
      <c r="F13" s="15">
        <v>934282</v>
      </c>
      <c r="G13" s="15">
        <v>962310</v>
      </c>
      <c r="H13" s="15">
        <v>991179</v>
      </c>
      <c r="I13" s="15">
        <v>0</v>
      </c>
      <c r="J13" s="16">
        <f t="shared" si="0"/>
        <v>4683875</v>
      </c>
    </row>
    <row r="14" spans="2:10" ht="12.75">
      <c r="B14" s="14" t="s">
        <v>17</v>
      </c>
      <c r="C14" s="14" t="s">
        <v>18</v>
      </c>
      <c r="D14" s="15">
        <v>506854</v>
      </c>
      <c r="E14" s="15">
        <v>540747</v>
      </c>
      <c r="F14" s="15">
        <v>461543</v>
      </c>
      <c r="G14" s="15">
        <v>435636</v>
      </c>
      <c r="H14" s="15">
        <v>450256</v>
      </c>
      <c r="I14" s="15">
        <v>439883</v>
      </c>
      <c r="J14" s="16">
        <f t="shared" si="0"/>
        <v>2834919</v>
      </c>
    </row>
    <row r="15" spans="2:11" s="17" customFormat="1" ht="12.75">
      <c r="B15" s="18" t="s">
        <v>19</v>
      </c>
      <c r="C15" s="18" t="s">
        <v>20</v>
      </c>
      <c r="D15" s="19">
        <f>995833</f>
        <v>995833</v>
      </c>
      <c r="E15" s="19">
        <v>5970055</v>
      </c>
      <c r="F15" s="19">
        <v>2852648</v>
      </c>
      <c r="G15" s="19">
        <v>2214438</v>
      </c>
      <c r="H15" s="19">
        <v>78251</v>
      </c>
      <c r="I15" s="19">
        <v>122068</v>
      </c>
      <c r="J15" s="20">
        <f t="shared" si="0"/>
        <v>12233293</v>
      </c>
      <c r="K15" s="21"/>
    </row>
    <row r="16" spans="2:11" s="17" customFormat="1" ht="12.75">
      <c r="B16" s="22">
        <v>423528</v>
      </c>
      <c r="C16" s="23" t="s">
        <v>42</v>
      </c>
      <c r="D16" s="19">
        <f>-6651051-100000</f>
        <v>-6751051</v>
      </c>
      <c r="E16" s="19">
        <v>-5765832</v>
      </c>
      <c r="F16" s="19">
        <v>-2778889</v>
      </c>
      <c r="G16" s="19">
        <v>-2138467</v>
      </c>
      <c r="H16" s="19">
        <v>0</v>
      </c>
      <c r="I16" s="19">
        <v>0</v>
      </c>
      <c r="J16" s="20">
        <f t="shared" si="0"/>
        <v>-17434239</v>
      </c>
      <c r="K16" s="21"/>
    </row>
    <row r="17" spans="2:10" ht="12.75">
      <c r="B17" s="14" t="s">
        <v>21</v>
      </c>
      <c r="C17" s="14" t="s">
        <v>22</v>
      </c>
      <c r="D17" s="15">
        <v>272904</v>
      </c>
      <c r="E17" s="15">
        <v>629114</v>
      </c>
      <c r="F17" s="15">
        <v>669842</v>
      </c>
      <c r="G17" s="15">
        <v>689937</v>
      </c>
      <c r="H17" s="15">
        <v>710635</v>
      </c>
      <c r="I17" s="15">
        <v>731954</v>
      </c>
      <c r="J17" s="16">
        <f t="shared" si="0"/>
        <v>3704386</v>
      </c>
    </row>
    <row r="18" spans="2:10" ht="12.75">
      <c r="B18" s="14" t="s">
        <v>23</v>
      </c>
      <c r="C18" s="14" t="s">
        <v>24</v>
      </c>
      <c r="D18" s="15">
        <v>17239709</v>
      </c>
      <c r="E18" s="15">
        <v>7553595</v>
      </c>
      <c r="F18" s="15">
        <v>10422435</v>
      </c>
      <c r="G18" s="15">
        <v>18984220</v>
      </c>
      <c r="H18" s="15">
        <v>24918026</v>
      </c>
      <c r="I18" s="15">
        <v>31001044</v>
      </c>
      <c r="J18" s="16">
        <f t="shared" si="0"/>
        <v>110119029</v>
      </c>
    </row>
    <row r="19" spans="2:10" ht="12.75">
      <c r="B19" s="14" t="s">
        <v>25</v>
      </c>
      <c r="C19" s="14" t="s">
        <v>26</v>
      </c>
      <c r="D19" s="15">
        <v>1517077</v>
      </c>
      <c r="E19" s="15">
        <v>1587064</v>
      </c>
      <c r="F19" s="15">
        <v>2696776</v>
      </c>
      <c r="G19" s="15">
        <v>2758643</v>
      </c>
      <c r="H19" s="15">
        <v>2919687</v>
      </c>
      <c r="I19" s="15">
        <v>2609546</v>
      </c>
      <c r="J19" s="16">
        <f t="shared" si="0"/>
        <v>14088793</v>
      </c>
    </row>
    <row r="20" spans="2:10" ht="12.75">
      <c r="B20" s="14" t="s">
        <v>27</v>
      </c>
      <c r="C20" s="14" t="s">
        <v>28</v>
      </c>
      <c r="D20" s="15">
        <v>1890148</v>
      </c>
      <c r="E20" s="15">
        <v>2358980</v>
      </c>
      <c r="F20" s="15">
        <v>3278181</v>
      </c>
      <c r="G20" s="15">
        <v>3800309</v>
      </c>
      <c r="H20" s="15">
        <v>4031748</v>
      </c>
      <c r="I20" s="15">
        <v>3914319</v>
      </c>
      <c r="J20" s="16">
        <f t="shared" si="0"/>
        <v>19273685</v>
      </c>
    </row>
    <row r="21" spans="2:10" ht="12.75">
      <c r="B21" s="14" t="s">
        <v>29</v>
      </c>
      <c r="C21" s="14" t="s">
        <v>30</v>
      </c>
      <c r="D21" s="15">
        <v>436264</v>
      </c>
      <c r="E21" s="15">
        <v>330745</v>
      </c>
      <c r="F21" s="15">
        <v>377843</v>
      </c>
      <c r="G21" s="15">
        <v>401713</v>
      </c>
      <c r="H21" s="15">
        <v>430056</v>
      </c>
      <c r="I21" s="15">
        <v>421283</v>
      </c>
      <c r="J21" s="16">
        <f t="shared" si="0"/>
        <v>2397904</v>
      </c>
    </row>
    <row r="22" spans="2:10" ht="12.75">
      <c r="B22" s="14" t="s">
        <v>31</v>
      </c>
      <c r="C22" s="14" t="s">
        <v>32</v>
      </c>
      <c r="D22" s="15">
        <v>1087850</v>
      </c>
      <c r="E22" s="15">
        <v>1793865</v>
      </c>
      <c r="F22" s="15">
        <v>1482544</v>
      </c>
      <c r="G22" s="15">
        <v>1582364</v>
      </c>
      <c r="H22" s="15">
        <v>1688540</v>
      </c>
      <c r="I22" s="15">
        <v>1788589</v>
      </c>
      <c r="J22" s="16">
        <f t="shared" si="0"/>
        <v>9423752</v>
      </c>
    </row>
    <row r="23" spans="2:10" ht="12.75">
      <c r="B23" s="14" t="s">
        <v>33</v>
      </c>
      <c r="C23" s="14" t="s">
        <v>34</v>
      </c>
      <c r="D23" s="15">
        <v>2579270</v>
      </c>
      <c r="E23" s="15">
        <v>2018491</v>
      </c>
      <c r="F23" s="15">
        <v>2459747</v>
      </c>
      <c r="G23" s="15">
        <v>2937067</v>
      </c>
      <c r="H23" s="15">
        <v>3209412</v>
      </c>
      <c r="I23" s="15">
        <v>2609546</v>
      </c>
      <c r="J23" s="16">
        <f t="shared" si="0"/>
        <v>15813533</v>
      </c>
    </row>
    <row r="24" spans="2:10" ht="12.75">
      <c r="B24" s="14" t="s">
        <v>35</v>
      </c>
      <c r="C24" s="14" t="s">
        <v>36</v>
      </c>
      <c r="D24" s="15">
        <v>1677967</v>
      </c>
      <c r="E24" s="15">
        <v>2584643</v>
      </c>
      <c r="F24" s="15">
        <v>2540863</v>
      </c>
      <c r="G24" s="15">
        <v>3220506</v>
      </c>
      <c r="H24" s="15">
        <v>3536558</v>
      </c>
      <c r="I24" s="15">
        <v>3222444</v>
      </c>
      <c r="J24" s="16">
        <f t="shared" si="0"/>
        <v>16782981</v>
      </c>
    </row>
    <row r="25" spans="2:10" ht="12.75">
      <c r="B25" s="24">
        <v>423001</v>
      </c>
      <c r="C25" s="12" t="s">
        <v>43</v>
      </c>
      <c r="D25" s="15">
        <v>500000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6">
        <f t="shared" si="0"/>
        <v>500000</v>
      </c>
    </row>
    <row r="26" spans="2:10" ht="13.5" thickBot="1">
      <c r="B26" s="24">
        <v>423001</v>
      </c>
      <c r="C26" s="12" t="s">
        <v>43</v>
      </c>
      <c r="D26" s="15">
        <v>-500000</v>
      </c>
      <c r="E26" s="15">
        <v>0</v>
      </c>
      <c r="F26" s="15">
        <v>0</v>
      </c>
      <c r="G26" s="15">
        <v>0</v>
      </c>
      <c r="H26" s="15">
        <v>0</v>
      </c>
      <c r="I26" s="15">
        <v>0</v>
      </c>
      <c r="J26" s="16">
        <f t="shared" si="0"/>
        <v>-500000</v>
      </c>
    </row>
    <row r="27" spans="3:10" ht="13.5" thickBot="1">
      <c r="C27" s="25" t="s">
        <v>41</v>
      </c>
      <c r="D27" s="26">
        <f>SUM(D7:D26)</f>
        <v>567418747</v>
      </c>
      <c r="E27" s="26">
        <f aca="true" t="shared" si="1" ref="E27:J27">SUM(E7:E26)</f>
        <v>257164313</v>
      </c>
      <c r="F27" s="26">
        <f t="shared" si="1"/>
        <v>341662546</v>
      </c>
      <c r="G27" s="26">
        <f t="shared" si="1"/>
        <v>442768499</v>
      </c>
      <c r="H27" s="26">
        <f t="shared" si="1"/>
        <v>434492659</v>
      </c>
      <c r="I27" s="26">
        <f t="shared" si="1"/>
        <v>279014834</v>
      </c>
      <c r="J27" s="27">
        <f t="shared" si="1"/>
        <v>2322521598</v>
      </c>
    </row>
  </sheetData>
  <printOptions/>
  <pageMargins left="0.25" right="0.25" top="0.75" bottom="0.75" header="0.5" footer="0"/>
  <pageSetup horizontalDpi="600" verticalDpi="600" orientation="landscape" scale="85" r:id="rId3"/>
  <headerFooter alignWithMargins="0">
    <oddFooter>&amp;C&amp;P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faucetteb</dc:creator>
  <cp:keywords/>
  <dc:description/>
  <cp:lastModifiedBy>Marilyn Cope</cp:lastModifiedBy>
  <cp:lastPrinted>2004-11-18T21:49:36Z</cp:lastPrinted>
  <dcterms:created xsi:type="dcterms:W3CDTF">2004-10-01T22:19:26Z</dcterms:created>
  <dcterms:modified xsi:type="dcterms:W3CDTF">2004-11-19T18:16:18Z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1809556341</vt:i4>
  </property>
  <property fmtid="{D5CDD505-2E9C-101B-9397-08002B2CF9AE}" pid="3" name="_EmailSubject">
    <vt:lpwstr>2005 budget</vt:lpwstr>
  </property>
  <property fmtid="{D5CDD505-2E9C-101B-9397-08002B2CF9AE}" pid="4" name="_AuthorEmail">
    <vt:lpwstr>Laura.Kennison@METROKC.GOV</vt:lpwstr>
  </property>
  <property fmtid="{D5CDD505-2E9C-101B-9397-08002B2CF9AE}" pid="5" name="_AuthorEmailDisplayName">
    <vt:lpwstr>Kennison, Laura</vt:lpwstr>
  </property>
  <property fmtid="{D5CDD505-2E9C-101B-9397-08002B2CF9AE}" pid="6" name="_PreviousAdHocReviewCycleID">
    <vt:i4>900633763</vt:i4>
  </property>
  <property fmtid="{D5CDD505-2E9C-101B-9397-08002B2CF9AE}" pid="7" name="_ReviewingToolsShownOnce">
    <vt:lpwstr/>
  </property>
</Properties>
</file>