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9465" activeTab="0"/>
  </bookViews>
  <sheets>
    <sheet name="Surface Water Management" sheetId="1" r:id="rId1"/>
  </sheets>
  <definedNames>
    <definedName name="_xlnm.Print_Titles" localSheetId="0">'Surface Water Management'!$1:$5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<sst xmlns="http://schemas.openxmlformats.org/spreadsheetml/2006/main" count="63" uniqueCount="63">
  <si>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             GRAND TOTAL</t>
  </si>
  <si>
    <t xml:space="preserve">                           Total Fund 3522</t>
  </si>
  <si>
    <t>East Cities Transportation Corridor</t>
  </si>
  <si>
    <t>Open Space Grant Contingency Project</t>
  </si>
  <si>
    <t>3522GC</t>
  </si>
  <si>
    <t>Finance Dept Fund Charge</t>
  </si>
  <si>
    <t>OS KC Non Bond Fund Subfund</t>
  </si>
  <si>
    <t xml:space="preserve">                  Total Fund 3292</t>
  </si>
  <si>
    <t>KCD Grant Contingency</t>
  </si>
  <si>
    <t>P29KCD</t>
  </si>
  <si>
    <t>Support to Other Agencies</t>
  </si>
  <si>
    <t>P29100</t>
  </si>
  <si>
    <t>Enumclaw Biogas Project</t>
  </si>
  <si>
    <t>P29010</t>
  </si>
  <si>
    <t>Greenbridge (Hope VI) Cost Share</t>
  </si>
  <si>
    <t>P28994</t>
  </si>
  <si>
    <t>F3292 Central Costs</t>
  </si>
  <si>
    <t>P28993</t>
  </si>
  <si>
    <t>OIRM Finance/Tech Project</t>
  </si>
  <si>
    <t>P28992</t>
  </si>
  <si>
    <t>Natural Lands Preserve &amp; Protect</t>
  </si>
  <si>
    <t>P28910</t>
  </si>
  <si>
    <t>SWM CIP Monitoring &amp; Maintenance</t>
  </si>
  <si>
    <t>P28400</t>
  </si>
  <si>
    <t>CIP Planning &amp; Tracking</t>
  </si>
  <si>
    <t>P28340</t>
  </si>
  <si>
    <t>CIP Reconnaissance</t>
  </si>
  <si>
    <t>P28330</t>
  </si>
  <si>
    <t>Rural Community Partnership Grants</t>
  </si>
  <si>
    <t>P28320</t>
  </si>
  <si>
    <t>Stewardship Water Quality Cost Share</t>
  </si>
  <si>
    <t>P28310</t>
  </si>
  <si>
    <t>Small Habitat Restoration Projects</t>
  </si>
  <si>
    <t>P28000</t>
  </si>
  <si>
    <t>Vashon Ecosystem Protection</t>
  </si>
  <si>
    <t>P27000</t>
  </si>
  <si>
    <t>WRIA 10 Ecosystem Protection</t>
  </si>
  <si>
    <t>P26000</t>
  </si>
  <si>
    <t>WRIA 9 Ecosystem Protection</t>
  </si>
  <si>
    <t>P25000</t>
  </si>
  <si>
    <t>WRIA 8 Ecosystem Protection</t>
  </si>
  <si>
    <t>P24000</t>
  </si>
  <si>
    <t>WRIA 7 Ecosystem Protection</t>
  </si>
  <si>
    <t>P23000</t>
  </si>
  <si>
    <t>Agricultural Drainage Assistance</t>
  </si>
  <si>
    <t>P22000</t>
  </si>
  <si>
    <t>Neighborhood Drainage &amp; Water Quality</t>
  </si>
  <si>
    <t>P21000</t>
  </si>
  <si>
    <t>Public Safety &amp; Major Property Protection</t>
  </si>
  <si>
    <t>P20000</t>
  </si>
  <si>
    <t>Transfer to Fund 3522</t>
  </si>
  <si>
    <t>0J1787</t>
  </si>
  <si>
    <t>Des Moines Basin Plan CIP</t>
  </si>
  <si>
    <t>0A1767</t>
  </si>
  <si>
    <t>SWM CIP Non Bond Subfund</t>
  </si>
  <si>
    <t>2007 - 2012</t>
  </si>
  <si>
    <t xml:space="preserve">  Proposed</t>
  </si>
  <si>
    <t>Description</t>
  </si>
  <si>
    <t>Project</t>
  </si>
  <si>
    <t xml:space="preserve">Fund </t>
  </si>
  <si>
    <t>Total</t>
  </si>
  <si>
    <t>Proposed Ordinance 2007 - Section: Surface Water Management</t>
  </si>
  <si>
    <t>Attachment: 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</si>
</sst>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;\(#,###\);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65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8" sqref="A8"/>
    </sheetView>
  </sheetViews>
  <sheetFormatPr defaultColWidth="9.140625" defaultRowHeight="12.75"/>
  <cols>
    <col min="3" max="3" width="43.7109375" style="0" customWidth="1"/>
    <col min="4" max="4" width="12.140625" style="0" customWidth="1"/>
    <col min="5" max="6" width="14.00390625" style="0" bestFit="1" customWidth="1"/>
    <col min="7" max="7" width="12.8515625" style="0" bestFit="1" customWidth="1"/>
    <col min="8" max="9" width="14.00390625" style="0" bestFit="1" customWidth="1"/>
    <col min="10" max="10" width="13.57421875" style="0" customWidth="1"/>
  </cols>
  <sheetData>
    <row r="1" ht="12.75">
      <c r="A1" s="19" t="s">
        <v>62</v>
      </c>
    </row>
    <row r="2" spans="1:10" ht="12.75">
      <c r="A2" s="19" t="s">
        <v>61</v>
      </c>
      <c r="B2" s="19"/>
      <c r="D2" s="18"/>
      <c r="E2" s="18"/>
      <c r="F2" s="18"/>
      <c r="G2" s="18"/>
      <c r="H2" s="18"/>
      <c r="I2" s="18"/>
      <c r="J2" s="18"/>
    </row>
    <row r="3" spans="1:10" ht="12.75">
      <c r="A3" s="17"/>
      <c r="D3" s="16">
        <v>2007</v>
      </c>
      <c r="E3" s="16"/>
      <c r="F3" s="16"/>
      <c r="G3" s="16"/>
      <c r="H3" s="16"/>
      <c r="I3" s="16"/>
      <c r="J3" s="16" t="s">
        <v>60</v>
      </c>
    </row>
    <row r="4" spans="1:10" ht="12.75">
      <c r="A4" s="15" t="s">
        <v>59</v>
      </c>
      <c r="B4" s="12" t="s">
        <v>58</v>
      </c>
      <c r="C4" s="14" t="s">
        <v>57</v>
      </c>
      <c r="D4" s="10" t="s">
        <v>56</v>
      </c>
      <c r="E4" s="10">
        <v>2008</v>
      </c>
      <c r="F4" s="10">
        <v>2009</v>
      </c>
      <c r="G4" s="10">
        <v>2010</v>
      </c>
      <c r="H4" s="10">
        <v>2011</v>
      </c>
      <c r="I4" s="10">
        <v>2012</v>
      </c>
      <c r="J4" s="10" t="s">
        <v>55</v>
      </c>
    </row>
    <row r="5" spans="1:10" ht="12.75">
      <c r="A5" s="13">
        <v>3292</v>
      </c>
      <c r="B5" s="12"/>
      <c r="C5" s="11" t="s">
        <v>54</v>
      </c>
      <c r="D5" s="10"/>
      <c r="E5" s="10"/>
      <c r="F5" s="10"/>
      <c r="G5" s="10"/>
      <c r="H5" s="10"/>
      <c r="I5" s="10"/>
      <c r="J5" s="10"/>
    </row>
    <row r="6" spans="1:10" ht="12.75">
      <c r="A6" s="8"/>
      <c r="B6" s="7" t="s">
        <v>53</v>
      </c>
      <c r="C6" s="6" t="s">
        <v>52</v>
      </c>
      <c r="D6" s="5">
        <v>484000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f aca="true" t="shared" si="0" ref="J6:J28">SUM(D6:I6)</f>
        <v>484000</v>
      </c>
    </row>
    <row r="7" spans="1:10" ht="12.75">
      <c r="A7" s="8"/>
      <c r="B7" s="7" t="s">
        <v>51</v>
      </c>
      <c r="C7" s="6" t="s">
        <v>50</v>
      </c>
      <c r="D7" s="5">
        <v>-277728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f t="shared" si="0"/>
        <v>-277728</v>
      </c>
    </row>
    <row r="8" spans="1:10" ht="12.75">
      <c r="A8" s="8"/>
      <c r="B8" s="7" t="s">
        <v>49</v>
      </c>
      <c r="C8" s="6" t="s">
        <v>48</v>
      </c>
      <c r="D8" s="5">
        <v>1165000</v>
      </c>
      <c r="E8" s="5">
        <v>941000</v>
      </c>
      <c r="F8" s="5">
        <v>1054416</v>
      </c>
      <c r="G8" s="5">
        <v>894579</v>
      </c>
      <c r="H8" s="5">
        <v>744746</v>
      </c>
      <c r="I8" s="5">
        <v>1089918</v>
      </c>
      <c r="J8" s="5">
        <f t="shared" si="0"/>
        <v>5889659</v>
      </c>
    </row>
    <row r="9" spans="1:10" ht="12.75">
      <c r="A9" s="8"/>
      <c r="B9" s="7" t="s">
        <v>47</v>
      </c>
      <c r="C9" s="6" t="s">
        <v>46</v>
      </c>
      <c r="D9" s="5">
        <v>487000</v>
      </c>
      <c r="E9" s="5">
        <v>500000</v>
      </c>
      <c r="F9" s="5">
        <v>500000</v>
      </c>
      <c r="G9" s="5">
        <v>500000</v>
      </c>
      <c r="H9" s="5">
        <v>500000</v>
      </c>
      <c r="I9" s="5">
        <v>500000</v>
      </c>
      <c r="J9" s="5">
        <f t="shared" si="0"/>
        <v>2987000</v>
      </c>
    </row>
    <row r="10" spans="1:10" ht="12.75">
      <c r="A10" s="8"/>
      <c r="B10" s="7" t="s">
        <v>45</v>
      </c>
      <c r="C10" s="6" t="s">
        <v>44</v>
      </c>
      <c r="D10" s="5">
        <v>550000</v>
      </c>
      <c r="E10" s="5">
        <v>455000</v>
      </c>
      <c r="F10" s="5">
        <v>455000</v>
      </c>
      <c r="G10" s="5">
        <v>455000</v>
      </c>
      <c r="H10" s="5">
        <v>455000</v>
      </c>
      <c r="I10" s="5">
        <v>455000</v>
      </c>
      <c r="J10" s="5">
        <f t="shared" si="0"/>
        <v>2825000</v>
      </c>
    </row>
    <row r="11" spans="1:10" ht="12.75">
      <c r="A11" s="8"/>
      <c r="B11" s="7" t="s">
        <v>43</v>
      </c>
      <c r="C11" s="6" t="s">
        <v>42</v>
      </c>
      <c r="D11" s="5">
        <v>2112951</v>
      </c>
      <c r="E11" s="5">
        <v>650000</v>
      </c>
      <c r="F11" s="5">
        <v>1270000</v>
      </c>
      <c r="G11" s="5">
        <v>1217500</v>
      </c>
      <c r="H11" s="5">
        <v>1655000</v>
      </c>
      <c r="I11" s="5">
        <v>2070000</v>
      </c>
      <c r="J11" s="5">
        <f t="shared" si="0"/>
        <v>8975451</v>
      </c>
    </row>
    <row r="12" spans="1:10" ht="12.75">
      <c r="A12" s="8"/>
      <c r="B12" s="7" t="s">
        <v>41</v>
      </c>
      <c r="C12" s="6" t="s">
        <v>40</v>
      </c>
      <c r="D12" s="5">
        <v>1618403</v>
      </c>
      <c r="E12" s="5">
        <v>2540676</v>
      </c>
      <c r="F12" s="5">
        <v>3111000</v>
      </c>
      <c r="G12" s="5">
        <v>2186000</v>
      </c>
      <c r="H12" s="5">
        <v>2647000</v>
      </c>
      <c r="I12" s="5">
        <v>2791000</v>
      </c>
      <c r="J12" s="5">
        <f t="shared" si="0"/>
        <v>14894079</v>
      </c>
    </row>
    <row r="13" spans="1:10" ht="12.75">
      <c r="A13" s="8"/>
      <c r="B13" s="7" t="s">
        <v>39</v>
      </c>
      <c r="C13" s="6" t="s">
        <v>38</v>
      </c>
      <c r="D13" s="5">
        <v>1593273</v>
      </c>
      <c r="E13" s="5">
        <v>1520000</v>
      </c>
      <c r="F13" s="5">
        <v>1141000</v>
      </c>
      <c r="G13" s="5">
        <v>1352000</v>
      </c>
      <c r="H13" s="5">
        <v>975000</v>
      </c>
      <c r="I13" s="5">
        <v>745000</v>
      </c>
      <c r="J13" s="5">
        <f t="shared" si="0"/>
        <v>7326273</v>
      </c>
    </row>
    <row r="14" spans="1:10" ht="12.75">
      <c r="A14" s="8"/>
      <c r="B14" s="7" t="s">
        <v>37</v>
      </c>
      <c r="C14" s="6" t="s">
        <v>36</v>
      </c>
      <c r="D14" s="5">
        <v>217811</v>
      </c>
      <c r="E14" s="5">
        <v>50000</v>
      </c>
      <c r="F14" s="5">
        <v>50000</v>
      </c>
      <c r="G14" s="5">
        <v>50000</v>
      </c>
      <c r="H14" s="5">
        <v>50000</v>
      </c>
      <c r="I14" s="5">
        <v>50000</v>
      </c>
      <c r="J14" s="5">
        <f t="shared" si="0"/>
        <v>467811</v>
      </c>
    </row>
    <row r="15" spans="1:10" ht="12.75">
      <c r="A15" s="8"/>
      <c r="B15" s="7" t="s">
        <v>35</v>
      </c>
      <c r="C15" s="6" t="s">
        <v>34</v>
      </c>
      <c r="D15" s="5">
        <v>429720</v>
      </c>
      <c r="E15" s="5">
        <v>1969000</v>
      </c>
      <c r="F15" s="5">
        <v>2093000</v>
      </c>
      <c r="G15" s="5">
        <v>1902000</v>
      </c>
      <c r="H15" s="5">
        <v>2602000</v>
      </c>
      <c r="I15" s="5">
        <v>1002000</v>
      </c>
      <c r="J15" s="5">
        <f t="shared" si="0"/>
        <v>9997720</v>
      </c>
    </row>
    <row r="16" spans="1:10" ht="12.75">
      <c r="A16" s="8"/>
      <c r="B16" s="7" t="s">
        <v>33</v>
      </c>
      <c r="C16" s="6" t="s">
        <v>32</v>
      </c>
      <c r="D16" s="5">
        <v>207000</v>
      </c>
      <c r="E16" s="5">
        <v>200000</v>
      </c>
      <c r="F16" s="5">
        <v>202500</v>
      </c>
      <c r="G16" s="5">
        <v>132500</v>
      </c>
      <c r="H16" s="5">
        <v>135000</v>
      </c>
      <c r="I16" s="5">
        <v>135000</v>
      </c>
      <c r="J16" s="5">
        <f t="shared" si="0"/>
        <v>1012000</v>
      </c>
    </row>
    <row r="17" spans="1:10" ht="12.75">
      <c r="A17" s="8"/>
      <c r="B17" s="7" t="s">
        <v>31</v>
      </c>
      <c r="C17" s="6" t="s">
        <v>30</v>
      </c>
      <c r="D17" s="5">
        <v>60000</v>
      </c>
      <c r="E17" s="5">
        <v>60000</v>
      </c>
      <c r="F17" s="5">
        <v>60000</v>
      </c>
      <c r="G17" s="5">
        <v>60000</v>
      </c>
      <c r="H17" s="5">
        <v>60000</v>
      </c>
      <c r="I17" s="5">
        <v>60000</v>
      </c>
      <c r="J17" s="5">
        <f t="shared" si="0"/>
        <v>360000</v>
      </c>
    </row>
    <row r="18" spans="1:10" ht="12.75">
      <c r="A18" s="8"/>
      <c r="B18" s="7" t="s">
        <v>29</v>
      </c>
      <c r="C18" s="6" t="s">
        <v>28</v>
      </c>
      <c r="D18" s="5">
        <v>30000</v>
      </c>
      <c r="E18" s="5">
        <v>30000</v>
      </c>
      <c r="F18" s="5">
        <v>30000</v>
      </c>
      <c r="G18" s="5">
        <v>30000</v>
      </c>
      <c r="H18" s="5">
        <v>30000</v>
      </c>
      <c r="I18" s="5">
        <v>30000</v>
      </c>
      <c r="J18" s="5">
        <f t="shared" si="0"/>
        <v>180000</v>
      </c>
    </row>
    <row r="19" spans="1:10" ht="12.75">
      <c r="A19" s="8"/>
      <c r="B19" s="7" t="s">
        <v>27</v>
      </c>
      <c r="C19" s="6" t="s">
        <v>26</v>
      </c>
      <c r="D19" s="5">
        <v>100000</v>
      </c>
      <c r="E19" s="5">
        <v>100000</v>
      </c>
      <c r="F19" s="5">
        <v>100000</v>
      </c>
      <c r="G19" s="5">
        <v>100000</v>
      </c>
      <c r="H19" s="5">
        <v>100000</v>
      </c>
      <c r="I19" s="5">
        <v>100000</v>
      </c>
      <c r="J19" s="5">
        <f t="shared" si="0"/>
        <v>600000</v>
      </c>
    </row>
    <row r="20" spans="1:10" ht="12.75">
      <c r="A20" s="8"/>
      <c r="B20" s="7" t="s">
        <v>25</v>
      </c>
      <c r="C20" s="6" t="s">
        <v>24</v>
      </c>
      <c r="D20" s="5">
        <v>60000</v>
      </c>
      <c r="E20" s="5">
        <v>60000</v>
      </c>
      <c r="F20" s="5">
        <v>60000</v>
      </c>
      <c r="G20" s="5">
        <v>60000</v>
      </c>
      <c r="H20" s="5">
        <v>60000</v>
      </c>
      <c r="I20" s="5">
        <v>60000</v>
      </c>
      <c r="J20" s="5">
        <f t="shared" si="0"/>
        <v>360000</v>
      </c>
    </row>
    <row r="21" spans="1:10" ht="12.75">
      <c r="A21" s="8"/>
      <c r="B21" s="7" t="s">
        <v>23</v>
      </c>
      <c r="C21" s="6" t="s">
        <v>22</v>
      </c>
      <c r="D21" s="5">
        <v>223000</v>
      </c>
      <c r="E21" s="5">
        <v>200000</v>
      </c>
      <c r="F21" s="5">
        <v>200000</v>
      </c>
      <c r="G21" s="5">
        <v>200000</v>
      </c>
      <c r="H21" s="5">
        <v>200000</v>
      </c>
      <c r="I21" s="5">
        <v>200000</v>
      </c>
      <c r="J21" s="5">
        <f t="shared" si="0"/>
        <v>1223000</v>
      </c>
    </row>
    <row r="22" spans="1:10" ht="12.75">
      <c r="A22" s="8"/>
      <c r="B22" s="7" t="s">
        <v>21</v>
      </c>
      <c r="C22" s="6" t="s">
        <v>20</v>
      </c>
      <c r="D22" s="5">
        <v>220000</v>
      </c>
      <c r="E22" s="5">
        <v>220000</v>
      </c>
      <c r="F22" s="5">
        <v>220000</v>
      </c>
      <c r="G22" s="5">
        <v>220000</v>
      </c>
      <c r="H22" s="5">
        <v>220000</v>
      </c>
      <c r="I22" s="5">
        <v>220000</v>
      </c>
      <c r="J22" s="5">
        <f t="shared" si="0"/>
        <v>1320000</v>
      </c>
    </row>
    <row r="23" spans="1:10" ht="12.75">
      <c r="A23" s="8"/>
      <c r="B23" s="7" t="s">
        <v>19</v>
      </c>
      <c r="C23" s="6" t="s">
        <v>18</v>
      </c>
      <c r="D23" s="5">
        <v>32403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32403</v>
      </c>
    </row>
    <row r="24" spans="1:10" ht="12.75">
      <c r="A24" s="8"/>
      <c r="B24" s="7" t="s">
        <v>17</v>
      </c>
      <c r="C24" s="6" t="s">
        <v>16</v>
      </c>
      <c r="D24" s="5">
        <v>112353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f t="shared" si="0"/>
        <v>112353</v>
      </c>
    </row>
    <row r="25" spans="1:10" ht="12.75">
      <c r="A25" s="8"/>
      <c r="B25" s="7" t="s">
        <v>15</v>
      </c>
      <c r="C25" s="6" t="s">
        <v>14</v>
      </c>
      <c r="D25" s="5">
        <v>229368</v>
      </c>
      <c r="E25" s="5">
        <v>129505</v>
      </c>
      <c r="F25" s="5">
        <v>129505</v>
      </c>
      <c r="G25" s="5">
        <v>129505</v>
      </c>
      <c r="H25" s="5">
        <v>129505</v>
      </c>
      <c r="I25" s="5">
        <v>129505</v>
      </c>
      <c r="J25" s="5">
        <f t="shared" si="0"/>
        <v>876893</v>
      </c>
    </row>
    <row r="26" spans="1:10" ht="12.75">
      <c r="A26" s="8"/>
      <c r="B26" s="7" t="s">
        <v>13</v>
      </c>
      <c r="C26" s="6" t="s">
        <v>12</v>
      </c>
      <c r="D26" s="5">
        <v>518990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f t="shared" si="0"/>
        <v>518990</v>
      </c>
    </row>
    <row r="27" spans="1:10" ht="12.75">
      <c r="A27" s="8"/>
      <c r="B27" s="7" t="s">
        <v>11</v>
      </c>
      <c r="C27" s="6" t="s">
        <v>10</v>
      </c>
      <c r="D27" s="5">
        <v>410000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 t="shared" si="0"/>
        <v>410000</v>
      </c>
    </row>
    <row r="28" spans="1:10" ht="13.5" thickBot="1">
      <c r="A28" s="8"/>
      <c r="B28" s="7" t="s">
        <v>9</v>
      </c>
      <c r="C28" s="6" t="s">
        <v>8</v>
      </c>
      <c r="D28" s="5">
        <v>1169093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1169093</v>
      </c>
    </row>
    <row r="29" spans="3:10" ht="13.5" thickBot="1">
      <c r="C29" s="4" t="s">
        <v>7</v>
      </c>
      <c r="D29" s="3">
        <f aca="true" t="shared" si="1" ref="D29:J29">SUM(D6:D28)</f>
        <v>11752637</v>
      </c>
      <c r="E29" s="3">
        <f t="shared" si="1"/>
        <v>9625181</v>
      </c>
      <c r="F29" s="3">
        <f t="shared" si="1"/>
        <v>10676421</v>
      </c>
      <c r="G29" s="3">
        <f t="shared" si="1"/>
        <v>9489084</v>
      </c>
      <c r="H29" s="3">
        <f t="shared" si="1"/>
        <v>10563251</v>
      </c>
      <c r="I29" s="3">
        <f t="shared" si="1"/>
        <v>9637423</v>
      </c>
      <c r="J29" s="3">
        <f t="shared" si="1"/>
        <v>61743997</v>
      </c>
    </row>
    <row r="30" spans="4:10" ht="12.75">
      <c r="D30" s="9"/>
      <c r="E30" s="9"/>
      <c r="F30" s="9"/>
      <c r="G30" s="9"/>
      <c r="H30" s="9"/>
      <c r="I30" s="9"/>
      <c r="J30" s="9"/>
    </row>
    <row r="31" spans="1:10" ht="12.75">
      <c r="A31" s="8">
        <v>3522</v>
      </c>
      <c r="C31" s="2" t="s">
        <v>6</v>
      </c>
      <c r="D31" s="9"/>
      <c r="E31" s="9"/>
      <c r="F31" s="9"/>
      <c r="G31" s="9"/>
      <c r="H31" s="9"/>
      <c r="I31" s="9"/>
      <c r="J31" s="9"/>
    </row>
    <row r="32" spans="1:10" ht="12.75">
      <c r="A32" s="8"/>
      <c r="B32" s="7">
        <v>352000</v>
      </c>
      <c r="C32" s="6" t="s">
        <v>5</v>
      </c>
      <c r="D32" s="5">
        <v>47677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SUM(D32:I32)</f>
        <v>47677</v>
      </c>
    </row>
    <row r="33" spans="1:10" ht="12.75">
      <c r="A33" s="8"/>
      <c r="B33" s="7" t="s">
        <v>4</v>
      </c>
      <c r="C33" s="6" t="s">
        <v>3</v>
      </c>
      <c r="D33" s="5">
        <v>2649500</v>
      </c>
      <c r="E33" s="5">
        <v>563000</v>
      </c>
      <c r="F33" s="5">
        <v>378000</v>
      </c>
      <c r="G33" s="5">
        <v>303000</v>
      </c>
      <c r="H33" s="5">
        <v>440000</v>
      </c>
      <c r="I33" s="5">
        <v>440000</v>
      </c>
      <c r="J33" s="5">
        <f>SUM(D33:I33)</f>
        <v>4773500</v>
      </c>
    </row>
    <row r="34" spans="1:10" ht="13.5" thickBot="1">
      <c r="A34" s="8"/>
      <c r="B34" s="7">
        <v>352345</v>
      </c>
      <c r="C34" s="6" t="s">
        <v>2</v>
      </c>
      <c r="D34" s="5">
        <v>313500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f>SUM(D34:I34)</f>
        <v>313500</v>
      </c>
    </row>
    <row r="35" spans="3:10" ht="13.5" thickBot="1">
      <c r="C35" s="4" t="s">
        <v>1</v>
      </c>
      <c r="D35" s="3">
        <f aca="true" t="shared" si="2" ref="D35:J35">SUM(D32:D34)</f>
        <v>3010677</v>
      </c>
      <c r="E35" s="3">
        <f t="shared" si="2"/>
        <v>563000</v>
      </c>
      <c r="F35" s="3">
        <f t="shared" si="2"/>
        <v>378000</v>
      </c>
      <c r="G35" s="3">
        <f t="shared" si="2"/>
        <v>303000</v>
      </c>
      <c r="H35" s="3">
        <f t="shared" si="2"/>
        <v>440000</v>
      </c>
      <c r="I35" s="3">
        <f t="shared" si="2"/>
        <v>440000</v>
      </c>
      <c r="J35" s="3">
        <f t="shared" si="2"/>
        <v>5134677</v>
      </c>
    </row>
    <row r="37" spans="3:10" ht="12.75">
      <c r="C37" s="2" t="s">
        <v>0</v>
      </c>
      <c r="D37" s="1">
        <f aca="true" t="shared" si="3" ref="D37:J37">SUM(D6:D35)/2</f>
        <v>14763314</v>
      </c>
      <c r="E37" s="1">
        <f t="shared" si="3"/>
        <v>10188181</v>
      </c>
      <c r="F37" s="1">
        <f t="shared" si="3"/>
        <v>11054421</v>
      </c>
      <c r="G37" s="1">
        <f t="shared" si="3"/>
        <v>9792084</v>
      </c>
      <c r="H37" s="1">
        <f t="shared" si="3"/>
        <v>11003251</v>
      </c>
      <c r="I37" s="1">
        <f t="shared" si="3"/>
        <v>10077423</v>
      </c>
      <c r="J37" s="1">
        <f t="shared" si="3"/>
        <v>66878674</v>
      </c>
    </row>
  </sheetData>
  <printOptions/>
  <pageMargins left="0.75" right="0.75" top="1" bottom="1" header="0.5" footer="0.5"/>
  <pageSetup fitToHeight="5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recordj</cp:lastModifiedBy>
  <cp:lastPrinted>2006-10-13T17:38:32Z</cp:lastPrinted>
  <dcterms:created xsi:type="dcterms:W3CDTF">2006-10-13T16:43:25Z</dcterms:created>
  <dcterms:modified xsi:type="dcterms:W3CDTF">2006-10-13T17:51:59Z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