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75" windowWidth="19440" windowHeight="9690" activeTab="0"/>
  </bookViews>
  <sheets>
    <sheet name="Attachment A 7-2-13" sheetId="1" r:id="rId1"/>
  </sheets>
  <definedNames>
    <definedName name="_xlnm.Print_Area" localSheetId="0">'Attachment A 7-2-13'!$A$1:$J$43</definedName>
  </definedNames>
  <calcPr fullCalcOnLoad="1"/>
</workbook>
</file>

<file path=xl/sharedStrings.xml><?xml version="1.0" encoding="utf-8"?>
<sst xmlns="http://schemas.openxmlformats.org/spreadsheetml/2006/main" count="82" uniqueCount="47">
  <si>
    <t>FY18</t>
  </si>
  <si>
    <t>FY17</t>
  </si>
  <si>
    <t>FY16</t>
  </si>
  <si>
    <t>FY15</t>
  </si>
  <si>
    <t>FY14</t>
  </si>
  <si>
    <t>FY13</t>
  </si>
  <si>
    <t>000003160 - FMD-PARKS,REC,OPEN SPACE</t>
  </si>
  <si>
    <t>000003781 - ITS CAPITAL</t>
  </si>
  <si>
    <t>000003771 - OIRM CAPITAL PROJECTS</t>
  </si>
  <si>
    <t>000003581 - PARKS CAPITAL FUND</t>
  </si>
  <si>
    <t>Total</t>
  </si>
  <si>
    <t>PKS FMD CAPL PRJT OVERSGHT 349 (1040756)</t>
  </si>
  <si>
    <t>PKS FMD PARKS 3490  FAC REHAB (1040842)</t>
  </si>
  <si>
    <t>PKS FMD SMALL CONTRACTS (1040889)</t>
  </si>
  <si>
    <t>PKS M:BRIDGE &amp; TRESTLE REHAB (1041073)</t>
  </si>
  <si>
    <t>1040756</t>
  </si>
  <si>
    <t>1040842</t>
  </si>
  <si>
    <t>1040889</t>
  </si>
  <si>
    <t>1041073</t>
  </si>
  <si>
    <t>000003490 - FMD-PARKS FACILITY REHAB Total</t>
  </si>
  <si>
    <t>Grand Total</t>
  </si>
  <si>
    <t xml:space="preserve"> 000003160 - FMD-PARKS,REC,OPEN SPACE  Total</t>
  </si>
  <si>
    <t xml:space="preserve"> 000003581 - PARKS CAPITAL FUND  Total</t>
  </si>
  <si>
    <t xml:space="preserve"> 000003771 - OIRM CAPITAL PROJECTS  Total</t>
  </si>
  <si>
    <t xml:space="preserve"> 000003781 - ITS CAPITAL  Total</t>
  </si>
  <si>
    <t>KCIT ITS Equipment Replacement (1047603)</t>
  </si>
  <si>
    <t>PKS M:EASTSIDE RAIL CORR (ERC) (1121155)</t>
  </si>
  <si>
    <t>PKS M:REGIONL TRAIL SURFACE (1039610)</t>
  </si>
  <si>
    <t>PSB PROJECT INFORMATION CENTER (1121286)</t>
  </si>
  <si>
    <t>PKS SOOS CREEK REGIONAL PARK (1114770)</t>
  </si>
  <si>
    <t>PKS SNOQ FOREST-CARNATION (1118676)</t>
  </si>
  <si>
    <t>PKS CEDAR GROVE RD NA ADD (1116950)</t>
  </si>
  <si>
    <t>PKS MITCHELL HILL DUTHIE (1044750)</t>
  </si>
  <si>
    <t>PKS M:CEDAR RIVER - RIVER BEND (1121157)</t>
  </si>
  <si>
    <t>PKS GRAND RIDGE ADDTNS-PEL (1044671)</t>
  </si>
  <si>
    <t>PKS PATTERSON CREEK ADDTN-PEL (1044755)</t>
  </si>
  <si>
    <t>PKS COUGAR-SQUAK CORRIDOR PEL (1044598)</t>
  </si>
  <si>
    <t>PKS COUGAR MTN PRECIPICE TRL (1044596)</t>
  </si>
  <si>
    <t>PKS CHINOOK BEND ADDITION (1044594)</t>
  </si>
  <si>
    <t>PKS TOLT RIVER ADDITIONS (1044916)</t>
  </si>
  <si>
    <t>DES FMD 3350 T/T 3951 1117106 (1121298)</t>
  </si>
  <si>
    <t>000003350 - YOUTH SRVS FACILTS CONST</t>
  </si>
  <si>
    <t>000003350 - YOUTH SRVS FACILTS CONST Total</t>
  </si>
  <si>
    <t>000003951 -BUILDING REPAIR AND REPLACEMENT</t>
  </si>
  <si>
    <t>Vashon Island Rural Services Center</t>
  </si>
  <si>
    <t xml:space="preserve"> 000003951 - BUILDING REPAIR AND REPLACEMENT  Total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</si>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</sst>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.0_);\(&quot;$&quot;#,##0.0\)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5" fontId="0" fillId="33" borderId="0" xfId="0" applyNumberFormat="1" applyFont="1" applyFill="1" applyAlignment="1">
      <alignment horizontal="center"/>
    </xf>
    <xf numFmtId="5" fontId="0" fillId="33" borderId="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0" fillId="0" borderId="11" xfId="0" applyFont="1" applyFill="1" applyBorder="1" applyAlignment="1">
      <alignment/>
    </xf>
    <xf numFmtId="164" fontId="20" fillId="0" borderId="12" xfId="42" applyNumberFormat="1" applyFont="1" applyFill="1" applyBorder="1" applyAlignment="1" applyProtection="1">
      <alignment horizontal="center"/>
      <protection locked="0"/>
    </xf>
    <xf numFmtId="164" fontId="21" fillId="0" borderId="13" xfId="42" applyNumberFormat="1" applyFont="1" applyFill="1" applyBorder="1" applyAlignment="1" applyProtection="1">
      <alignment horizontal="right"/>
      <protection locked="0"/>
    </xf>
    <xf numFmtId="5" fontId="40" fillId="0" borderId="12" xfId="42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20" fillId="0" borderId="11" xfId="42" applyNumberFormat="1" applyFont="1" applyFill="1" applyBorder="1" applyAlignment="1" applyProtection="1">
      <alignment/>
      <protection locked="0"/>
    </xf>
    <xf numFmtId="164" fontId="21" fillId="0" borderId="11" xfId="42" applyNumberFormat="1" applyFont="1" applyFill="1" applyBorder="1" applyAlignment="1" applyProtection="1">
      <alignment/>
      <protection locked="0"/>
    </xf>
    <xf numFmtId="164" fontId="21" fillId="0" borderId="12" xfId="42" applyNumberFormat="1" applyFont="1" applyFill="1" applyBorder="1" applyAlignment="1" applyProtection="1">
      <alignment horizontal="center"/>
      <protection locked="0"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0" fontId="20" fillId="0" borderId="12" xfId="0" applyFont="1" applyFill="1" applyBorder="1" applyAlignment="1">
      <alignment horizontal="center"/>
    </xf>
    <xf numFmtId="164" fontId="21" fillId="0" borderId="13" xfId="42" applyNumberFormat="1" applyFont="1" applyFill="1" applyBorder="1" applyAlignment="1" applyProtection="1">
      <alignment/>
      <protection locked="0"/>
    </xf>
    <xf numFmtId="5" fontId="21" fillId="0" borderId="11" xfId="42" applyNumberFormat="1" applyFont="1" applyFill="1" applyBorder="1" applyAlignment="1" applyProtection="1">
      <alignment horizontal="right"/>
      <protection locked="0"/>
    </xf>
    <xf numFmtId="5" fontId="21" fillId="0" borderId="12" xfId="42" applyNumberFormat="1" applyFont="1" applyFill="1" applyBorder="1" applyAlignment="1" applyProtection="1">
      <alignment horizontal="right"/>
      <protection locked="0"/>
    </xf>
    <xf numFmtId="5" fontId="21" fillId="0" borderId="14" xfId="42" applyNumberFormat="1" applyFont="1" applyFill="1" applyBorder="1" applyAlignment="1" applyProtection="1">
      <alignment horizontal="right"/>
      <protection locked="0"/>
    </xf>
    <xf numFmtId="1" fontId="20" fillId="0" borderId="0" xfId="42" applyNumberFormat="1" applyFont="1" applyFill="1" applyBorder="1" applyAlignment="1" applyProtection="1">
      <alignment horizontal="center"/>
      <protection locked="0"/>
    </xf>
    <xf numFmtId="164" fontId="20" fillId="0" borderId="15" xfId="42" applyNumberFormat="1" applyFont="1" applyFill="1" applyBorder="1" applyAlignment="1" applyProtection="1">
      <alignment/>
      <protection locked="0"/>
    </xf>
    <xf numFmtId="5" fontId="41" fillId="0" borderId="0" xfId="42" applyNumberFormat="1" applyFont="1" applyFill="1" applyBorder="1" applyAlignment="1" applyProtection="1">
      <alignment horizontal="right"/>
      <protection locked="0"/>
    </xf>
    <xf numFmtId="5" fontId="0" fillId="0" borderId="16" xfId="0" applyNumberFormat="1" applyFont="1" applyFill="1" applyBorder="1" applyAlignment="1">
      <alignment horizontal="right"/>
    </xf>
    <xf numFmtId="164" fontId="21" fillId="0" borderId="0" xfId="42" applyNumberFormat="1" applyFont="1" applyFill="1" applyBorder="1" applyAlignment="1" applyProtection="1">
      <alignment/>
      <protection locked="0"/>
    </xf>
    <xf numFmtId="164" fontId="20" fillId="0" borderId="0" xfId="42" applyNumberFormat="1" applyFont="1" applyFill="1" applyBorder="1" applyAlignment="1" applyProtection="1">
      <alignment horizontal="center"/>
      <protection locked="0"/>
    </xf>
    <xf numFmtId="164" fontId="20" fillId="0" borderId="0" xfId="42" applyNumberFormat="1" applyFont="1" applyFill="1" applyBorder="1" applyAlignment="1" applyProtection="1">
      <alignment/>
      <protection locked="0"/>
    </xf>
    <xf numFmtId="5" fontId="0" fillId="0" borderId="0" xfId="0" applyNumberFormat="1" applyFont="1" applyFill="1" applyBorder="1" applyAlignment="1">
      <alignment horizontal="right"/>
    </xf>
    <xf numFmtId="164" fontId="20" fillId="0" borderId="10" xfId="42" applyNumberFormat="1" applyFont="1" applyFill="1" applyBorder="1" applyAlignment="1" applyProtection="1">
      <alignment/>
      <protection locked="0"/>
    </xf>
    <xf numFmtId="164" fontId="20" fillId="0" borderId="13" xfId="42" applyNumberFormat="1" applyFont="1" applyFill="1" applyBorder="1" applyAlignment="1" applyProtection="1">
      <alignment/>
      <protection locked="0"/>
    </xf>
    <xf numFmtId="5" fontId="21" fillId="0" borderId="13" xfId="42" applyNumberFormat="1" applyFont="1" applyFill="1" applyBorder="1" applyAlignment="1" applyProtection="1">
      <alignment horizontal="right"/>
      <protection locked="0"/>
    </xf>
    <xf numFmtId="5" fontId="41" fillId="0" borderId="12" xfId="42" applyNumberFormat="1" applyFont="1" applyFill="1" applyBorder="1" applyAlignment="1" applyProtection="1">
      <alignment horizontal="right"/>
      <protection locked="0"/>
    </xf>
    <xf numFmtId="5" fontId="0" fillId="0" borderId="12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5" fontId="0" fillId="0" borderId="0" xfId="0" applyNumberFormat="1" applyFont="1" applyFill="1" applyAlignment="1">
      <alignment horizontal="center"/>
    </xf>
    <xf numFmtId="164" fontId="21" fillId="0" borderId="0" xfId="42" applyNumberFormat="1" applyFont="1" applyFill="1" applyBorder="1" applyAlignment="1" applyProtection="1">
      <alignment horizontal="right"/>
      <protection locked="0"/>
    </xf>
    <xf numFmtId="5" fontId="40" fillId="0" borderId="0" xfId="42" applyNumberFormat="1" applyFont="1" applyFill="1" applyBorder="1" applyAlignment="1" applyProtection="1">
      <alignment horizontal="right"/>
      <protection locked="0"/>
    </xf>
    <xf numFmtId="5" fontId="0" fillId="0" borderId="15" xfId="0" applyNumberFormat="1" applyFont="1" applyFill="1" applyBorder="1" applyAlignment="1">
      <alignment horizontal="right"/>
    </xf>
    <xf numFmtId="5" fontId="40" fillId="0" borderId="13" xfId="42" applyNumberFormat="1" applyFont="1" applyFill="1" applyBorder="1" applyAlignment="1" applyProtection="1">
      <alignment horizontal="right"/>
      <protection locked="0"/>
    </xf>
    <xf numFmtId="5" fontId="41" fillId="0" borderId="15" xfId="42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Layout" workbookViewId="0" topLeftCell="C23">
      <selection activeCell="C45" sqref="C45"/>
    </sheetView>
  </sheetViews>
  <sheetFormatPr defaultColWidth="9.28125" defaultRowHeight="15" outlineLevelRow="2"/>
  <cols>
    <col min="1" max="1" width="1.28515625" style="5" customWidth="1"/>
    <col min="2" max="2" width="10.28125" style="6" customWidth="1"/>
    <col min="3" max="3" width="44.28125" style="5" customWidth="1"/>
    <col min="4" max="9" width="14.7109375" style="7" customWidth="1"/>
    <col min="10" max="10" width="16.8515625" style="7" customWidth="1"/>
    <col min="11" max="11" width="9.28125" style="4" customWidth="1"/>
    <col min="12" max="12" width="14.421875" style="4" customWidth="1"/>
    <col min="13" max="13" width="12.28125" style="4" bestFit="1" customWidth="1"/>
    <col min="14" max="14" width="12.7109375" style="4" customWidth="1"/>
    <col min="15" max="15" width="12.421875" style="4" customWidth="1"/>
    <col min="16" max="16" width="14.421875" style="4" customWidth="1"/>
    <col min="17" max="17" width="13.421875" style="4" customWidth="1"/>
    <col min="18" max="18" width="12.421875" style="4" customWidth="1"/>
    <col min="19" max="16384" width="9.28125" style="4" customWidth="1"/>
  </cols>
  <sheetData>
    <row r="1" spans="1:12" ht="13.5" customHeight="1">
      <c r="A1" s="1"/>
      <c r="B1" s="2"/>
      <c r="C1" s="1"/>
      <c r="D1" s="8"/>
      <c r="E1" s="8"/>
      <c r="F1" s="8"/>
      <c r="G1" s="8"/>
      <c r="H1" s="8"/>
      <c r="I1" s="8"/>
      <c r="J1" s="8"/>
      <c r="K1" s="3"/>
      <c r="L1" s="3"/>
    </row>
    <row r="2" spans="1:12" s="11" customFormat="1" ht="15">
      <c r="A2" s="19" t="s">
        <v>6</v>
      </c>
      <c r="B2" s="23"/>
      <c r="C2" s="24"/>
      <c r="D2" s="25" t="s">
        <v>5</v>
      </c>
      <c r="E2" s="26" t="s">
        <v>4</v>
      </c>
      <c r="F2" s="26" t="s">
        <v>3</v>
      </c>
      <c r="G2" s="26" t="s">
        <v>2</v>
      </c>
      <c r="H2" s="26" t="s">
        <v>1</v>
      </c>
      <c r="I2" s="26" t="s">
        <v>0</v>
      </c>
      <c r="J2" s="27" t="s">
        <v>10</v>
      </c>
      <c r="K2" s="10"/>
      <c r="L2" s="10"/>
    </row>
    <row r="3" spans="1:12" s="11" customFormat="1" ht="15" outlineLevel="2">
      <c r="A3" s="9"/>
      <c r="B3" s="28">
        <v>1039610</v>
      </c>
      <c r="C3" s="29" t="s">
        <v>27</v>
      </c>
      <c r="D3" s="30">
        <v>-206000</v>
      </c>
      <c r="E3" s="30"/>
      <c r="F3" s="30"/>
      <c r="G3" s="30"/>
      <c r="H3" s="30"/>
      <c r="I3" s="30"/>
      <c r="J3" s="31">
        <f>SUM(D3:I3)</f>
        <v>-206000</v>
      </c>
      <c r="K3" s="10"/>
      <c r="L3" s="10"/>
    </row>
    <row r="4" spans="1:18" s="11" customFormat="1" ht="15" outlineLevel="1">
      <c r="A4" s="12"/>
      <c r="B4" s="13"/>
      <c r="C4" s="14" t="s">
        <v>21</v>
      </c>
      <c r="D4" s="15">
        <f aca="true" t="shared" si="0" ref="D4:J4">SUM(D3:D3)</f>
        <v>-206000</v>
      </c>
      <c r="E4" s="15">
        <f t="shared" si="0"/>
        <v>0</v>
      </c>
      <c r="F4" s="15">
        <f t="shared" si="0"/>
        <v>0</v>
      </c>
      <c r="G4" s="15">
        <f t="shared" si="0"/>
        <v>0</v>
      </c>
      <c r="H4" s="15">
        <f t="shared" si="0"/>
        <v>0</v>
      </c>
      <c r="I4" s="15">
        <f t="shared" si="0"/>
        <v>0</v>
      </c>
      <c r="J4" s="15">
        <f t="shared" si="0"/>
        <v>-206000</v>
      </c>
      <c r="K4" s="10"/>
      <c r="L4" s="16"/>
      <c r="M4" s="17"/>
      <c r="N4" s="17"/>
      <c r="O4" s="17"/>
      <c r="P4" s="17"/>
      <c r="Q4" s="17"/>
      <c r="R4" s="17"/>
    </row>
    <row r="5" spans="1:18" s="11" customFormat="1" ht="15" outlineLevel="1">
      <c r="A5" s="41"/>
      <c r="B5" s="33"/>
      <c r="C5" s="48"/>
      <c r="D5" s="49"/>
      <c r="E5" s="49"/>
      <c r="F5" s="49"/>
      <c r="G5" s="49"/>
      <c r="H5" s="49"/>
      <c r="I5" s="49"/>
      <c r="J5" s="49"/>
      <c r="K5" s="10"/>
      <c r="L5" s="16"/>
      <c r="M5" s="17"/>
      <c r="N5" s="17"/>
      <c r="O5" s="17"/>
      <c r="P5" s="17"/>
      <c r="Q5" s="17"/>
      <c r="R5" s="17"/>
    </row>
    <row r="6" spans="1:18" s="11" customFormat="1" ht="15" outlineLevel="1">
      <c r="A6" s="19" t="s">
        <v>41</v>
      </c>
      <c r="B6" s="23"/>
      <c r="C6" s="24"/>
      <c r="D6" s="25" t="s">
        <v>5</v>
      </c>
      <c r="E6" s="26" t="s">
        <v>4</v>
      </c>
      <c r="F6" s="26" t="s">
        <v>3</v>
      </c>
      <c r="G6" s="26" t="s">
        <v>2</v>
      </c>
      <c r="H6" s="26" t="s">
        <v>1</v>
      </c>
      <c r="I6" s="26" t="s">
        <v>0</v>
      </c>
      <c r="J6" s="27" t="s">
        <v>10</v>
      </c>
      <c r="K6" s="10"/>
      <c r="L6" s="16"/>
      <c r="M6" s="17"/>
      <c r="N6" s="17"/>
      <c r="O6" s="17"/>
      <c r="P6" s="17"/>
      <c r="Q6" s="17"/>
      <c r="R6" s="17"/>
    </row>
    <row r="7" spans="1:18" s="11" customFormat="1" ht="15" outlineLevel="1">
      <c r="A7" s="9"/>
      <c r="B7" s="28">
        <v>1121298</v>
      </c>
      <c r="C7" s="29" t="s">
        <v>40</v>
      </c>
      <c r="D7" s="30">
        <v>5035268</v>
      </c>
      <c r="E7" s="30"/>
      <c r="F7" s="30"/>
      <c r="G7" s="30"/>
      <c r="H7" s="30"/>
      <c r="I7" s="30"/>
      <c r="J7" s="31">
        <f>SUM(D7:I7)</f>
        <v>5035268</v>
      </c>
      <c r="K7" s="10"/>
      <c r="L7" s="16"/>
      <c r="M7" s="17"/>
      <c r="N7" s="17"/>
      <c r="O7" s="17"/>
      <c r="P7" s="17"/>
      <c r="Q7" s="17"/>
      <c r="R7" s="17"/>
    </row>
    <row r="8" spans="1:18" s="11" customFormat="1" ht="15" outlineLevel="1">
      <c r="A8" s="12"/>
      <c r="B8" s="13"/>
      <c r="C8" s="19" t="s">
        <v>42</v>
      </c>
      <c r="D8" s="15">
        <f aca="true" t="shared" si="1" ref="D8:J8">SUM(D7:D7)</f>
        <v>5035268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5035268</v>
      </c>
      <c r="K8" s="10"/>
      <c r="L8" s="16"/>
      <c r="M8" s="17"/>
      <c r="N8" s="17"/>
      <c r="O8" s="17"/>
      <c r="P8" s="17"/>
      <c r="Q8" s="17"/>
      <c r="R8" s="17"/>
    </row>
    <row r="9" spans="1:18" s="11" customFormat="1" ht="15" outlineLevel="1">
      <c r="A9" s="32"/>
      <c r="B9" s="33"/>
      <c r="C9" s="34"/>
      <c r="D9" s="30"/>
      <c r="E9" s="30"/>
      <c r="F9" s="30"/>
      <c r="G9" s="30"/>
      <c r="H9" s="30"/>
      <c r="I9" s="30"/>
      <c r="J9" s="35"/>
      <c r="K9" s="10"/>
      <c r="L9" s="16"/>
      <c r="M9" s="17"/>
      <c r="N9" s="17"/>
      <c r="O9" s="17"/>
      <c r="P9" s="17"/>
      <c r="Q9" s="17"/>
      <c r="R9" s="17"/>
    </row>
    <row r="10" spans="1:12" s="11" customFormat="1" ht="15" hidden="1" outlineLevel="2">
      <c r="A10" s="9"/>
      <c r="B10" s="33" t="s">
        <v>15</v>
      </c>
      <c r="C10" s="29" t="s">
        <v>11</v>
      </c>
      <c r="D10" s="30">
        <v>1140</v>
      </c>
      <c r="E10" s="30"/>
      <c r="F10" s="30"/>
      <c r="G10" s="30"/>
      <c r="H10" s="30"/>
      <c r="I10" s="30"/>
      <c r="J10" s="31">
        <v>1140</v>
      </c>
      <c r="K10" s="10"/>
      <c r="L10" s="10"/>
    </row>
    <row r="11" spans="1:12" s="11" customFormat="1" ht="15" hidden="1" outlineLevel="2">
      <c r="A11" s="36"/>
      <c r="B11" s="33" t="s">
        <v>16</v>
      </c>
      <c r="C11" s="29" t="s">
        <v>12</v>
      </c>
      <c r="D11" s="30">
        <v>2453.0690639221298</v>
      </c>
      <c r="E11" s="30">
        <v>18074.54052881781</v>
      </c>
      <c r="F11" s="30"/>
      <c r="G11" s="30"/>
      <c r="H11" s="30"/>
      <c r="I11" s="30"/>
      <c r="J11" s="31">
        <v>20527.60959273994</v>
      </c>
      <c r="K11" s="10"/>
      <c r="L11" s="10"/>
    </row>
    <row r="12" spans="1:12" s="11" customFormat="1" ht="15" hidden="1" outlineLevel="2">
      <c r="A12" s="36"/>
      <c r="B12" s="33" t="s">
        <v>17</v>
      </c>
      <c r="C12" s="29" t="s">
        <v>13</v>
      </c>
      <c r="D12" s="30">
        <v>1040020.0000000001</v>
      </c>
      <c r="E12" s="30"/>
      <c r="F12" s="30"/>
      <c r="G12" s="30"/>
      <c r="H12" s="30"/>
      <c r="I12" s="30"/>
      <c r="J12" s="31">
        <v>1040020.0000000001</v>
      </c>
      <c r="K12" s="10"/>
      <c r="L12" s="10"/>
    </row>
    <row r="13" spans="1:12" s="11" customFormat="1" ht="15" hidden="1" outlineLevel="2">
      <c r="A13" s="36"/>
      <c r="B13" s="33" t="s">
        <v>18</v>
      </c>
      <c r="C13" s="29" t="s">
        <v>14</v>
      </c>
      <c r="D13" s="30">
        <v>455748</v>
      </c>
      <c r="E13" s="30"/>
      <c r="F13" s="30"/>
      <c r="G13" s="30"/>
      <c r="H13" s="30"/>
      <c r="I13" s="30"/>
      <c r="J13" s="31">
        <v>455748</v>
      </c>
      <c r="K13" s="10"/>
      <c r="L13" s="10"/>
    </row>
    <row r="14" spans="1:12" s="11" customFormat="1" ht="15" hidden="1" outlineLevel="2">
      <c r="A14" s="18"/>
      <c r="B14" s="13"/>
      <c r="C14" s="14" t="s">
        <v>19</v>
      </c>
      <c r="D14" s="15">
        <v>1553083.0690639222</v>
      </c>
      <c r="E14" s="15">
        <v>18074.54052881781</v>
      </c>
      <c r="F14" s="15">
        <v>0</v>
      </c>
      <c r="G14" s="15">
        <v>0</v>
      </c>
      <c r="H14" s="15">
        <v>0</v>
      </c>
      <c r="I14" s="15">
        <v>0</v>
      </c>
      <c r="J14" s="15">
        <v>1571157.60959274</v>
      </c>
      <c r="K14" s="10"/>
      <c r="L14" s="10"/>
    </row>
    <row r="15" spans="1:12" s="11" customFormat="1" ht="15" hidden="1" outlineLevel="2">
      <c r="A15" s="34"/>
      <c r="B15" s="33"/>
      <c r="C15" s="34"/>
      <c r="D15" s="30"/>
      <c r="E15" s="30"/>
      <c r="F15" s="30"/>
      <c r="G15" s="30"/>
      <c r="H15" s="30"/>
      <c r="I15" s="30"/>
      <c r="J15" s="35"/>
      <c r="K15" s="10"/>
      <c r="L15" s="10"/>
    </row>
    <row r="16" spans="1:18" s="11" customFormat="1" ht="15" outlineLevel="1" collapsed="1">
      <c r="A16" s="19" t="s">
        <v>9</v>
      </c>
      <c r="B16" s="13"/>
      <c r="C16" s="37"/>
      <c r="D16" s="26" t="s">
        <v>5</v>
      </c>
      <c r="E16" s="26" t="s">
        <v>4</v>
      </c>
      <c r="F16" s="26" t="s">
        <v>3</v>
      </c>
      <c r="G16" s="26" t="s">
        <v>2</v>
      </c>
      <c r="H16" s="26" t="s">
        <v>1</v>
      </c>
      <c r="I16" s="26" t="s">
        <v>0</v>
      </c>
      <c r="J16" s="38" t="s">
        <v>10</v>
      </c>
      <c r="K16" s="10"/>
      <c r="L16" s="16"/>
      <c r="M16" s="17"/>
      <c r="N16" s="17"/>
      <c r="O16" s="17"/>
      <c r="P16" s="17"/>
      <c r="Q16" s="17"/>
      <c r="R16" s="17"/>
    </row>
    <row r="17" spans="1:12" s="11" customFormat="1" ht="15" outlineLevel="2">
      <c r="A17" s="9"/>
      <c r="B17" s="28">
        <v>1044594</v>
      </c>
      <c r="C17" s="29" t="s">
        <v>38</v>
      </c>
      <c r="D17" s="30">
        <v>-17895</v>
      </c>
      <c r="E17" s="30"/>
      <c r="F17" s="30"/>
      <c r="G17" s="30"/>
      <c r="H17" s="30"/>
      <c r="I17" s="30"/>
      <c r="J17" s="31">
        <f>SUM(D17:I17)</f>
        <v>-17895</v>
      </c>
      <c r="K17" s="10"/>
      <c r="L17" s="10"/>
    </row>
    <row r="18" spans="1:12" s="11" customFormat="1" ht="15" outlineLevel="2">
      <c r="A18" s="9"/>
      <c r="B18" s="28">
        <v>1044596</v>
      </c>
      <c r="C18" s="29" t="s">
        <v>37</v>
      </c>
      <c r="D18" s="30">
        <v>58227</v>
      </c>
      <c r="E18" s="30"/>
      <c r="F18" s="30"/>
      <c r="G18" s="30"/>
      <c r="H18" s="30"/>
      <c r="I18" s="30"/>
      <c r="J18" s="31">
        <f aca="true" t="shared" si="2" ref="J18:J28">SUM(D18:I18)</f>
        <v>58227</v>
      </c>
      <c r="K18" s="10"/>
      <c r="L18" s="10"/>
    </row>
    <row r="19" spans="1:12" s="11" customFormat="1" ht="15" outlineLevel="2">
      <c r="A19" s="9"/>
      <c r="B19" s="28">
        <v>1044598</v>
      </c>
      <c r="C19" s="29" t="s">
        <v>36</v>
      </c>
      <c r="D19" s="30">
        <v>-58227</v>
      </c>
      <c r="E19" s="30"/>
      <c r="F19" s="30"/>
      <c r="G19" s="30"/>
      <c r="H19" s="30"/>
      <c r="I19" s="30"/>
      <c r="J19" s="31">
        <f t="shared" si="2"/>
        <v>-58227</v>
      </c>
      <c r="K19" s="10"/>
      <c r="L19" s="10"/>
    </row>
    <row r="20" spans="1:12" s="11" customFormat="1" ht="15" outlineLevel="2">
      <c r="A20" s="9"/>
      <c r="B20" s="28">
        <v>1044671</v>
      </c>
      <c r="C20" s="29" t="s">
        <v>34</v>
      </c>
      <c r="D20" s="30">
        <v>-733880</v>
      </c>
      <c r="E20" s="30"/>
      <c r="F20" s="30"/>
      <c r="G20" s="30"/>
      <c r="H20" s="30"/>
      <c r="I20" s="30"/>
      <c r="J20" s="31">
        <f t="shared" si="2"/>
        <v>-733880</v>
      </c>
      <c r="K20" s="10"/>
      <c r="L20" s="10"/>
    </row>
    <row r="21" spans="1:12" s="11" customFormat="1" ht="15" outlineLevel="2">
      <c r="A21" s="9"/>
      <c r="B21" s="28">
        <v>1044750</v>
      </c>
      <c r="C21" s="29" t="s">
        <v>32</v>
      </c>
      <c r="D21" s="30">
        <v>209395</v>
      </c>
      <c r="E21" s="30"/>
      <c r="F21" s="30"/>
      <c r="G21" s="30"/>
      <c r="H21" s="30"/>
      <c r="I21" s="30"/>
      <c r="J21" s="31">
        <f t="shared" si="2"/>
        <v>209395</v>
      </c>
      <c r="K21" s="10"/>
      <c r="L21" s="10"/>
    </row>
    <row r="22" spans="1:12" s="11" customFormat="1" ht="15" outlineLevel="2">
      <c r="A22" s="9"/>
      <c r="B22" s="28">
        <v>1044755</v>
      </c>
      <c r="C22" s="29" t="s">
        <v>35</v>
      </c>
      <c r="D22" s="30">
        <v>733880</v>
      </c>
      <c r="E22" s="30"/>
      <c r="F22" s="30"/>
      <c r="G22" s="30"/>
      <c r="H22" s="30"/>
      <c r="I22" s="30"/>
      <c r="J22" s="31">
        <f t="shared" si="2"/>
        <v>733880</v>
      </c>
      <c r="K22" s="10"/>
      <c r="L22" s="10"/>
    </row>
    <row r="23" spans="1:12" s="11" customFormat="1" ht="15" outlineLevel="2">
      <c r="A23" s="9"/>
      <c r="B23" s="28">
        <v>1044916</v>
      </c>
      <c r="C23" s="29" t="s">
        <v>39</v>
      </c>
      <c r="D23" s="30">
        <v>17895</v>
      </c>
      <c r="E23" s="30"/>
      <c r="F23" s="30"/>
      <c r="G23" s="30"/>
      <c r="H23" s="30"/>
      <c r="I23" s="30"/>
      <c r="J23" s="31">
        <f t="shared" si="2"/>
        <v>17895</v>
      </c>
      <c r="K23" s="10"/>
      <c r="L23" s="10"/>
    </row>
    <row r="24" spans="1:12" s="11" customFormat="1" ht="15" outlineLevel="2">
      <c r="A24" s="9"/>
      <c r="B24" s="28">
        <v>1114770</v>
      </c>
      <c r="C24" s="29" t="s">
        <v>29</v>
      </c>
      <c r="D24" s="30">
        <v>-50000</v>
      </c>
      <c r="E24" s="30"/>
      <c r="F24" s="30"/>
      <c r="G24" s="30"/>
      <c r="H24" s="30"/>
      <c r="I24" s="30"/>
      <c r="J24" s="31">
        <f t="shared" si="2"/>
        <v>-50000</v>
      </c>
      <c r="K24" s="10"/>
      <c r="L24" s="10"/>
    </row>
    <row r="25" spans="1:12" s="11" customFormat="1" ht="15" outlineLevel="2">
      <c r="A25" s="9"/>
      <c r="B25" s="28">
        <v>1116950</v>
      </c>
      <c r="C25" s="29" t="s">
        <v>31</v>
      </c>
      <c r="D25" s="30">
        <v>-94395</v>
      </c>
      <c r="E25" s="30"/>
      <c r="F25" s="30"/>
      <c r="G25" s="30"/>
      <c r="H25" s="30"/>
      <c r="I25" s="30"/>
      <c r="J25" s="31">
        <f t="shared" si="2"/>
        <v>-94395</v>
      </c>
      <c r="K25" s="10"/>
      <c r="L25" s="10"/>
    </row>
    <row r="26" spans="1:12" s="11" customFormat="1" ht="15" outlineLevel="2">
      <c r="A26" s="9"/>
      <c r="B26" s="28">
        <v>1118676</v>
      </c>
      <c r="C26" s="29" t="s">
        <v>30</v>
      </c>
      <c r="D26" s="30">
        <v>-395000</v>
      </c>
      <c r="E26" s="30"/>
      <c r="F26" s="30"/>
      <c r="G26" s="30"/>
      <c r="H26" s="30"/>
      <c r="I26" s="30"/>
      <c r="J26" s="31">
        <f t="shared" si="2"/>
        <v>-395000</v>
      </c>
      <c r="K26" s="10"/>
      <c r="L26" s="10"/>
    </row>
    <row r="27" spans="1:12" s="11" customFormat="1" ht="15" outlineLevel="2">
      <c r="A27" s="9"/>
      <c r="B27" s="28">
        <v>1121155</v>
      </c>
      <c r="C27" s="29" t="s">
        <v>26</v>
      </c>
      <c r="D27" s="30">
        <v>408030</v>
      </c>
      <c r="E27" s="30"/>
      <c r="F27" s="30"/>
      <c r="G27" s="30"/>
      <c r="H27" s="30"/>
      <c r="I27" s="30"/>
      <c r="J27" s="31">
        <f t="shared" si="2"/>
        <v>408030</v>
      </c>
      <c r="K27" s="10"/>
      <c r="L27" s="10"/>
    </row>
    <row r="28" spans="1:12" s="11" customFormat="1" ht="15" outlineLevel="2">
      <c r="A28" s="9"/>
      <c r="B28" s="28">
        <v>1121157</v>
      </c>
      <c r="C28" s="29" t="s">
        <v>33</v>
      </c>
      <c r="D28" s="30">
        <v>330000</v>
      </c>
      <c r="E28" s="30"/>
      <c r="F28" s="30"/>
      <c r="G28" s="30"/>
      <c r="H28" s="30"/>
      <c r="I28" s="30"/>
      <c r="J28" s="31">
        <f t="shared" si="2"/>
        <v>330000</v>
      </c>
      <c r="K28" s="10"/>
      <c r="L28" s="10"/>
    </row>
    <row r="29" spans="1:18" s="11" customFormat="1" ht="15" outlineLevel="1">
      <c r="A29" s="12"/>
      <c r="B29" s="13"/>
      <c r="C29" s="14" t="s">
        <v>22</v>
      </c>
      <c r="D29" s="15">
        <f aca="true" t="shared" si="3" ref="D29:J29">SUM(D17:D28)</f>
        <v>408030</v>
      </c>
      <c r="E29" s="15">
        <f t="shared" si="3"/>
        <v>0</v>
      </c>
      <c r="F29" s="15">
        <f t="shared" si="3"/>
        <v>0</v>
      </c>
      <c r="G29" s="15">
        <f t="shared" si="3"/>
        <v>0</v>
      </c>
      <c r="H29" s="15">
        <f t="shared" si="3"/>
        <v>0</v>
      </c>
      <c r="I29" s="51">
        <f t="shared" si="3"/>
        <v>0</v>
      </c>
      <c r="J29" s="15">
        <f t="shared" si="3"/>
        <v>408030</v>
      </c>
      <c r="K29" s="10"/>
      <c r="L29" s="16"/>
      <c r="M29" s="17"/>
      <c r="N29" s="17"/>
      <c r="O29" s="17"/>
      <c r="P29" s="17"/>
      <c r="Q29" s="17"/>
      <c r="R29" s="17"/>
    </row>
    <row r="30" spans="1:18" s="11" customFormat="1" ht="15" outlineLevel="1">
      <c r="A30" s="32"/>
      <c r="B30" s="33"/>
      <c r="C30" s="34"/>
      <c r="D30" s="30"/>
      <c r="E30" s="30"/>
      <c r="F30" s="30"/>
      <c r="G30" s="30"/>
      <c r="H30" s="30"/>
      <c r="I30" s="39"/>
      <c r="J30" s="40"/>
      <c r="K30" s="10"/>
      <c r="L30" s="16"/>
      <c r="M30" s="17"/>
      <c r="N30" s="17"/>
      <c r="O30" s="17"/>
      <c r="P30" s="17"/>
      <c r="Q30" s="17"/>
      <c r="R30" s="17"/>
    </row>
    <row r="31" spans="1:18" s="11" customFormat="1" ht="15">
      <c r="A31" s="19" t="s">
        <v>8</v>
      </c>
      <c r="B31" s="13"/>
      <c r="C31" s="37"/>
      <c r="D31" s="26" t="s">
        <v>5</v>
      </c>
      <c r="E31" s="26" t="s">
        <v>4</v>
      </c>
      <c r="F31" s="26" t="s">
        <v>3</v>
      </c>
      <c r="G31" s="26" t="s">
        <v>2</v>
      </c>
      <c r="H31" s="26" t="s">
        <v>1</v>
      </c>
      <c r="I31" s="38" t="s">
        <v>0</v>
      </c>
      <c r="J31" s="38" t="s">
        <v>10</v>
      </c>
      <c r="K31" s="10"/>
      <c r="L31" s="16"/>
      <c r="M31" s="17"/>
      <c r="N31" s="17"/>
      <c r="O31" s="17"/>
      <c r="P31" s="17"/>
      <c r="Q31" s="17"/>
      <c r="R31" s="17"/>
    </row>
    <row r="32" spans="1:12" s="11" customFormat="1" ht="15">
      <c r="A32" s="9"/>
      <c r="B32" s="28">
        <v>1121286</v>
      </c>
      <c r="C32" s="29" t="s">
        <v>28</v>
      </c>
      <c r="D32" s="30">
        <v>66197</v>
      </c>
      <c r="E32" s="30"/>
      <c r="F32" s="30"/>
      <c r="G32" s="30"/>
      <c r="H32" s="30"/>
      <c r="I32" s="52"/>
      <c r="J32" s="50">
        <f>SUM(D32:I32)</f>
        <v>66197</v>
      </c>
      <c r="K32" s="10"/>
      <c r="L32" s="10"/>
    </row>
    <row r="33" spans="1:18" s="11" customFormat="1" ht="15">
      <c r="A33" s="12"/>
      <c r="B33" s="13"/>
      <c r="C33" s="14" t="s">
        <v>23</v>
      </c>
      <c r="D33" s="15">
        <f aca="true" t="shared" si="4" ref="D33:J33">SUM(D32:D32)</f>
        <v>66197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51">
        <f t="shared" si="4"/>
        <v>0</v>
      </c>
      <c r="J33" s="15">
        <f t="shared" si="4"/>
        <v>66197</v>
      </c>
      <c r="K33" s="10"/>
      <c r="L33" s="16"/>
      <c r="M33" s="17"/>
      <c r="N33" s="17"/>
      <c r="O33" s="17"/>
      <c r="P33" s="17"/>
      <c r="Q33" s="17"/>
      <c r="R33" s="17"/>
    </row>
    <row r="34" spans="1:18" s="11" customFormat="1" ht="15">
      <c r="A34" s="32"/>
      <c r="B34" s="33"/>
      <c r="C34" s="34"/>
      <c r="D34" s="30"/>
      <c r="E34" s="30"/>
      <c r="F34" s="30"/>
      <c r="G34" s="30"/>
      <c r="H34" s="30"/>
      <c r="I34" s="39"/>
      <c r="J34" s="35"/>
      <c r="K34" s="10"/>
      <c r="L34" s="16"/>
      <c r="M34" s="17"/>
      <c r="N34" s="17"/>
      <c r="O34" s="17"/>
      <c r="P34" s="17"/>
      <c r="Q34" s="17"/>
      <c r="R34" s="17"/>
    </row>
    <row r="35" spans="1:18" s="11" customFormat="1" ht="15">
      <c r="A35" s="19" t="s">
        <v>7</v>
      </c>
      <c r="B35" s="13"/>
      <c r="C35" s="37"/>
      <c r="D35" s="26" t="s">
        <v>5</v>
      </c>
      <c r="E35" s="26" t="s">
        <v>4</v>
      </c>
      <c r="F35" s="26" t="s">
        <v>3</v>
      </c>
      <c r="G35" s="26" t="s">
        <v>2</v>
      </c>
      <c r="H35" s="26" t="s">
        <v>1</v>
      </c>
      <c r="I35" s="38" t="s">
        <v>0</v>
      </c>
      <c r="J35" s="38" t="s">
        <v>10</v>
      </c>
      <c r="K35" s="10"/>
      <c r="L35" s="16"/>
      <c r="M35" s="17"/>
      <c r="N35" s="17"/>
      <c r="O35" s="17"/>
      <c r="P35" s="17"/>
      <c r="Q35" s="17"/>
      <c r="R35" s="17"/>
    </row>
    <row r="36" spans="1:12" s="11" customFormat="1" ht="15">
      <c r="A36" s="9"/>
      <c r="B36" s="28">
        <v>1047603</v>
      </c>
      <c r="C36" s="29" t="s">
        <v>25</v>
      </c>
      <c r="D36" s="30">
        <v>806017</v>
      </c>
      <c r="E36" s="30"/>
      <c r="F36" s="30"/>
      <c r="G36" s="30"/>
      <c r="H36" s="30"/>
      <c r="I36" s="52"/>
      <c r="J36" s="50">
        <f>SUM(D36:I36)</f>
        <v>806017</v>
      </c>
      <c r="K36" s="10"/>
      <c r="L36" s="10"/>
    </row>
    <row r="37" spans="1:18" s="11" customFormat="1" ht="15.75" customHeight="1">
      <c r="A37" s="12"/>
      <c r="B37" s="13"/>
      <c r="C37" s="14" t="s">
        <v>24</v>
      </c>
      <c r="D37" s="15">
        <f>SUM(D36)</f>
        <v>806017</v>
      </c>
      <c r="E37" s="15">
        <f aca="true" t="shared" si="5" ref="E37:J37">SUM(E36)</f>
        <v>0</v>
      </c>
      <c r="F37" s="15">
        <f t="shared" si="5"/>
        <v>0</v>
      </c>
      <c r="G37" s="15">
        <f t="shared" si="5"/>
        <v>0</v>
      </c>
      <c r="H37" s="15">
        <f t="shared" si="5"/>
        <v>0</v>
      </c>
      <c r="I37" s="51">
        <f t="shared" si="5"/>
        <v>0</v>
      </c>
      <c r="J37" s="15">
        <f t="shared" si="5"/>
        <v>806017</v>
      </c>
      <c r="K37" s="10"/>
      <c r="L37" s="16"/>
      <c r="M37" s="17"/>
      <c r="N37" s="17"/>
      <c r="O37" s="17"/>
      <c r="P37" s="17"/>
      <c r="Q37" s="17"/>
      <c r="R37" s="17"/>
    </row>
    <row r="38" spans="1:18" s="11" customFormat="1" ht="15.75" customHeight="1">
      <c r="A38" s="41"/>
      <c r="B38" s="33"/>
      <c r="C38" s="48"/>
      <c r="D38" s="49"/>
      <c r="E38" s="49"/>
      <c r="F38" s="49"/>
      <c r="G38" s="49"/>
      <c r="H38" s="49"/>
      <c r="I38" s="15"/>
      <c r="J38" s="49"/>
      <c r="K38" s="10"/>
      <c r="L38" s="16"/>
      <c r="M38" s="17"/>
      <c r="N38" s="17"/>
      <c r="O38" s="17"/>
      <c r="P38" s="17"/>
      <c r="Q38" s="17"/>
      <c r="R38" s="17"/>
    </row>
    <row r="39" spans="1:18" s="11" customFormat="1" ht="15">
      <c r="A39" s="19" t="s">
        <v>43</v>
      </c>
      <c r="B39" s="13"/>
      <c r="C39" s="37"/>
      <c r="D39" s="26" t="s">
        <v>5</v>
      </c>
      <c r="E39" s="26" t="s">
        <v>4</v>
      </c>
      <c r="F39" s="26" t="s">
        <v>3</v>
      </c>
      <c r="G39" s="26" t="s">
        <v>2</v>
      </c>
      <c r="H39" s="26" t="s">
        <v>1</v>
      </c>
      <c r="I39" s="38" t="s">
        <v>0</v>
      </c>
      <c r="J39" s="38" t="s">
        <v>10</v>
      </c>
      <c r="K39" s="10"/>
      <c r="L39" s="16"/>
      <c r="M39" s="17"/>
      <c r="N39" s="17"/>
      <c r="O39" s="17"/>
      <c r="P39" s="17"/>
      <c r="Q39" s="17"/>
      <c r="R39" s="17"/>
    </row>
    <row r="40" spans="1:12" s="11" customFormat="1" ht="15">
      <c r="A40" s="9"/>
      <c r="B40" s="28">
        <v>1117310</v>
      </c>
      <c r="C40" s="29" t="s">
        <v>44</v>
      </c>
      <c r="D40" s="30">
        <v>217856</v>
      </c>
      <c r="E40" s="30"/>
      <c r="F40" s="30"/>
      <c r="G40" s="30"/>
      <c r="H40" s="30"/>
      <c r="I40" s="52"/>
      <c r="J40" s="50">
        <f>SUM(D40:I40)</f>
        <v>217856</v>
      </c>
      <c r="K40" s="10"/>
      <c r="L40" s="10"/>
    </row>
    <row r="41" spans="1:18" s="11" customFormat="1" ht="15.75" customHeight="1">
      <c r="A41" s="12"/>
      <c r="B41" s="13"/>
      <c r="C41" s="14" t="s">
        <v>45</v>
      </c>
      <c r="D41" s="15">
        <f>SUM(D40)</f>
        <v>217856</v>
      </c>
      <c r="E41" s="15">
        <f aca="true" t="shared" si="6" ref="E41:J41">SUM(E40)</f>
        <v>0</v>
      </c>
      <c r="F41" s="15">
        <f t="shared" si="6"/>
        <v>0</v>
      </c>
      <c r="G41" s="15">
        <f t="shared" si="6"/>
        <v>0</v>
      </c>
      <c r="H41" s="15">
        <f t="shared" si="6"/>
        <v>0</v>
      </c>
      <c r="I41" s="51">
        <f t="shared" si="6"/>
        <v>0</v>
      </c>
      <c r="J41" s="15">
        <f t="shared" si="6"/>
        <v>217856</v>
      </c>
      <c r="K41" s="10"/>
      <c r="L41" s="16"/>
      <c r="M41" s="17"/>
      <c r="N41" s="17"/>
      <c r="O41" s="17"/>
      <c r="P41" s="17"/>
      <c r="Q41" s="17"/>
      <c r="R41" s="17"/>
    </row>
    <row r="42" spans="1:18" s="11" customFormat="1" ht="15.75" customHeight="1">
      <c r="A42" s="41"/>
      <c r="B42" s="33"/>
      <c r="C42" s="48"/>
      <c r="D42" s="49"/>
      <c r="E42" s="49"/>
      <c r="F42" s="49"/>
      <c r="G42" s="49"/>
      <c r="H42" s="49"/>
      <c r="I42" s="15"/>
      <c r="J42" s="49"/>
      <c r="K42" s="10"/>
      <c r="L42" s="16"/>
      <c r="M42" s="17"/>
      <c r="N42" s="17"/>
      <c r="O42" s="17"/>
      <c r="P42" s="17"/>
      <c r="Q42" s="17"/>
      <c r="R42" s="17"/>
    </row>
    <row r="43" spans="1:18" s="11" customFormat="1" ht="15">
      <c r="A43" s="19"/>
      <c r="B43" s="20"/>
      <c r="C43" s="14" t="s">
        <v>20</v>
      </c>
      <c r="D43" s="15">
        <f>D37+D8+D33+D29+D4+D41</f>
        <v>6327368</v>
      </c>
      <c r="E43" s="15">
        <f>E37+E8+E33+E29+E4</f>
        <v>0</v>
      </c>
      <c r="F43" s="15">
        <f>F37+F8+F33+F29+F4</f>
        <v>0</v>
      </c>
      <c r="G43" s="15">
        <f>G37+G8+G33+G29+G4</f>
        <v>0</v>
      </c>
      <c r="H43" s="15">
        <f>H37+H8+H33+H29+H4</f>
        <v>0</v>
      </c>
      <c r="I43" s="51">
        <f>I37+I8+I33+I29+I4</f>
        <v>0</v>
      </c>
      <c r="J43" s="15">
        <f>J37+J8+J33+J29+J4+J41</f>
        <v>6327368</v>
      </c>
      <c r="K43" s="10"/>
      <c r="L43" s="21"/>
      <c r="M43" s="22"/>
      <c r="N43" s="22"/>
      <c r="O43" s="22"/>
      <c r="P43" s="22"/>
      <c r="Q43" s="22"/>
      <c r="R43" s="22"/>
    </row>
    <row r="44" spans="1:18" s="11" customFormat="1" ht="15">
      <c r="A44" s="41"/>
      <c r="B44" s="42"/>
      <c r="C44" s="43"/>
      <c r="D44" s="44"/>
      <c r="E44" s="44"/>
      <c r="F44" s="44"/>
      <c r="G44" s="44"/>
      <c r="H44" s="44"/>
      <c r="I44" s="44"/>
      <c r="J44" s="44"/>
      <c r="K44" s="10"/>
      <c r="L44" s="10"/>
      <c r="R44" s="17"/>
    </row>
    <row r="45" spans="1:12" s="11" customFormat="1" ht="15">
      <c r="A45" s="41"/>
      <c r="B45" s="42"/>
      <c r="C45" s="43"/>
      <c r="D45" s="44"/>
      <c r="E45" s="44"/>
      <c r="F45" s="44"/>
      <c r="G45" s="44"/>
      <c r="H45" s="44"/>
      <c r="I45" s="44"/>
      <c r="J45" s="44"/>
      <c r="K45" s="10"/>
      <c r="L45" s="10"/>
    </row>
    <row r="46" spans="1:10" s="11" customFormat="1" ht="15">
      <c r="A46" s="45"/>
      <c r="B46" s="46"/>
      <c r="C46" s="45"/>
      <c r="D46" s="47"/>
      <c r="E46" s="47" t="s">
        <v>46</v>
      </c>
      <c r="F46" s="47"/>
      <c r="G46" s="47"/>
      <c r="H46" s="47"/>
      <c r="I46" s="47"/>
      <c r="J46" s="47"/>
    </row>
  </sheetData>
  <sheetProtection/>
  <printOptions/>
  <pageMargins left="0.7" right="0.7" top="0.75" bottom="0.75" header="0.55" footer="0.55"/>
  <pageSetup fitToHeight="0" fitToWidth="1" horizontalDpi="600" verticalDpi="600" orientation="landscape" scale="46" r:id="rId1"/>
  <headerFooter>
    <oddHeader>&amp;L&amp;"Calibri,Bold"&amp;12Attachment A:  Annual Capital Fund Budgets - dated July 2, 2013
</oddHeader>
    <oddFooter>&amp;CAttachment A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St. John, Polly</cp:lastModifiedBy>
  <cp:lastPrinted>2013-05-17T21:38:29Z</cp:lastPrinted>
  <dcterms:created xsi:type="dcterms:W3CDTF">2012-08-01T20:14:58Z</dcterms:created>
  <dcterms:modified xsi:type="dcterms:W3CDTF">2013-06-28T22:19:47Z</dcterms:modified>
  <cp:category/>
  <cp:version/>
  <cp:contentType/>
  <cp:contentStatus/>
</cp:coreProperties>
</file>