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4 changes" sheetId="1" r:id="rId1"/>
  </sheets>
  <definedNames>
    <definedName name="_xlnm.Print_Area" localSheetId="0">'2004 changes'!$B$1:$I$41</definedName>
  </definedNames>
  <calcPr fullCalcOnLoad="1"/>
</workbook>
</file>

<file path=xl/sharedStrings.xml><?xml version="1.0" encoding="utf-8"?>
<sst xmlns="http://schemas.openxmlformats.org/spreadsheetml/2006/main" count="55" uniqueCount="30">
  <si>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</si>
  <si>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</si>
  <si>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</si>
  <si>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</si>
  <si>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</si>
  <si>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</si>
  <si>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</si>
  <si>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</si>
  <si>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</si>
  <si>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</si>
  <si>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</si>
  <si>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</si>
  <si>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</si>
  <si>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</si>
  <si>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</si>
  <si>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</si>
  <si>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</si>
  <si>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 xml:space="preserve"> </t>
  </si>
  <si>
    <t>Affected Agency and/or Agencies: Road Services Division</t>
  </si>
  <si>
    <t>Roads/Construction Fund</t>
  </si>
  <si>
    <t>various</t>
  </si>
  <si>
    <t>Capital Program Expenditures</t>
  </si>
  <si>
    <t>DOT</t>
  </si>
  <si>
    <t>Title:    2004 Roads Capital Improvement Program Budget</t>
  </si>
  <si>
    <t>Ordinance No.  14517</t>
  </si>
  <si>
    <t xml:space="preserve">Note Reviewed By: </t>
  </si>
  <si>
    <t>Note Prepared By:   Jay Osborne/Florencia Donato/Jennifer Lindwall</t>
  </si>
  <si>
    <t>Hayley Gamble</t>
  </si>
  <si>
    <t>This fiscal note reflects the reductions associated with the loss of the $15 Local Option Vehicle License Fee.  It is only reflective of the first 4 years of the 2004-2009 six year plan.  The total reduction over the entire plan is (77,996,000)</t>
  </si>
  <si>
    <t>2004-0145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</si>
</sst>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3" fontId="6" fillId="0" borderId="20" xfId="0" applyNumberFormat="1" applyFont="1" applyBorder="1" applyAlignment="1">
      <alignment/>
    </xf>
    <xf numFmtId="0" fontId="0" fillId="0" borderId="25" xfId="0" applyBorder="1" applyAlignment="1">
      <alignment/>
    </xf>
    <xf numFmtId="0" fontId="4" fillId="0" borderId="26" xfId="0" applyFont="1" applyBorder="1" applyAlignment="1">
      <alignment horizontal="left"/>
    </xf>
    <xf numFmtId="164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37" fontId="4" fillId="0" borderId="10" xfId="0" applyNumberFormat="1" applyFont="1" applyBorder="1" applyAlignment="1">
      <alignment/>
    </xf>
    <xf numFmtId="37" fontId="4" fillId="0" borderId="23" xfId="0" applyNumberFormat="1" applyFont="1" applyBorder="1" applyAlignment="1">
      <alignment/>
    </xf>
    <xf numFmtId="37" fontId="4" fillId="0" borderId="24" xfId="0" applyNumberFormat="1" applyFont="1" applyBorder="1" applyAlignment="1">
      <alignment/>
    </xf>
    <xf numFmtId="37" fontId="0" fillId="0" borderId="0" xfId="0" applyNumberFormat="1" applyAlignment="1">
      <alignment/>
    </xf>
    <xf numFmtId="37" fontId="4" fillId="0" borderId="10" xfId="0" applyNumberFormat="1" applyFont="1" applyBorder="1" applyAlignment="1">
      <alignment horizontal="right"/>
    </xf>
    <xf numFmtId="37" fontId="4" fillId="0" borderId="23" xfId="0" applyNumberFormat="1" applyFont="1" applyBorder="1" applyAlignment="1">
      <alignment horizontal="right"/>
    </xf>
    <xf numFmtId="37" fontId="4" fillId="0" borderId="24" xfId="0" applyNumberFormat="1" applyFont="1" applyBorder="1" applyAlignment="1">
      <alignment horizontal="right"/>
    </xf>
    <xf numFmtId="37" fontId="6" fillId="0" borderId="20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37" fontId="0" fillId="0" borderId="0" xfId="15" applyNumberFormat="1" applyAlignment="1">
      <alignment/>
    </xf>
    <xf numFmtId="37" fontId="4" fillId="0" borderId="10" xfId="15" applyNumberFormat="1" applyFont="1" applyBorder="1" applyAlignment="1">
      <alignment/>
    </xf>
    <xf numFmtId="37" fontId="4" fillId="0" borderId="28" xfId="0" applyNumberFormat="1" applyFont="1" applyBorder="1" applyAlignment="1">
      <alignment/>
    </xf>
    <xf numFmtId="37" fontId="4" fillId="0" borderId="29" xfId="0" applyNumberFormat="1" applyFont="1" applyBorder="1" applyAlignment="1">
      <alignment/>
    </xf>
    <xf numFmtId="37" fontId="4" fillId="0" borderId="30" xfId="0" applyNumberFormat="1" applyFont="1" applyBorder="1" applyAlignment="1">
      <alignment/>
    </xf>
    <xf numFmtId="0" fontId="9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0"/>
  <sheetViews>
    <sheetView tabSelected="1" zoomScale="75" zoomScaleNormal="75" workbookViewId="0" topLeftCell="A1">
      <selection activeCell="I2" sqref="I2"/>
    </sheetView>
  </sheetViews>
  <sheetFormatPr defaultColWidth="9.140625" defaultRowHeight="12.75"/>
  <cols>
    <col min="2" max="2" width="28.8515625" style="0" customWidth="1"/>
    <col min="3" max="3" width="12.28125" style="0" customWidth="1"/>
    <col min="4" max="4" width="12.7109375" style="0" customWidth="1"/>
    <col min="5" max="5" width="13.28125" style="0" customWidth="1"/>
    <col min="6" max="6" width="14.8515625" style="0" customWidth="1"/>
    <col min="7" max="7" width="13.57421875" style="0" customWidth="1"/>
    <col min="8" max="8" width="13.7109375" style="0" customWidth="1"/>
    <col min="9" max="9" width="14.140625" style="0" customWidth="1"/>
  </cols>
  <sheetData>
    <row r="1" spans="2:11" ht="15.75">
      <c r="B1" s="1"/>
      <c r="C1" s="2"/>
      <c r="D1" s="2"/>
      <c r="E1" s="43" t="s">
        <v>0</v>
      </c>
      <c r="F1" s="3"/>
      <c r="G1" s="2"/>
      <c r="H1" s="2"/>
      <c r="I1" s="2" t="s">
        <v>29</v>
      </c>
      <c r="J1" s="1"/>
      <c r="K1" s="1"/>
    </row>
    <row r="2" spans="2:10" ht="14.25" thickBot="1">
      <c r="B2" s="31"/>
      <c r="C2" s="3"/>
      <c r="D2" s="3"/>
      <c r="E2" s="3"/>
      <c r="F2" s="3"/>
      <c r="G2" s="3"/>
      <c r="H2" s="3"/>
      <c r="I2" s="3"/>
      <c r="J2" s="4"/>
    </row>
    <row r="3" spans="2:10" ht="14.25" thickTop="1">
      <c r="B3" s="5" t="s">
        <v>24</v>
      </c>
      <c r="C3" s="6"/>
      <c r="D3" s="7"/>
      <c r="E3" s="7"/>
      <c r="F3" s="7"/>
      <c r="G3" s="7"/>
      <c r="H3" s="7"/>
      <c r="I3" s="8"/>
      <c r="J3" s="4"/>
    </row>
    <row r="4" spans="2:10" ht="13.5">
      <c r="B4" s="9" t="s">
        <v>23</v>
      </c>
      <c r="C4" s="10"/>
      <c r="D4" s="11"/>
      <c r="E4" s="11"/>
      <c r="F4" s="11"/>
      <c r="G4" s="11"/>
      <c r="H4" s="11"/>
      <c r="I4" s="12"/>
      <c r="J4" s="4"/>
    </row>
    <row r="5" spans="2:9" ht="13.5">
      <c r="B5" s="13" t="s">
        <v>18</v>
      </c>
      <c r="C5" s="14"/>
      <c r="D5" s="14"/>
      <c r="E5" s="14"/>
      <c r="F5" s="14"/>
      <c r="G5" s="14"/>
      <c r="H5" s="14"/>
      <c r="I5" s="15"/>
    </row>
    <row r="6" spans="2:9" ht="13.5">
      <c r="B6" s="13" t="s">
        <v>26</v>
      </c>
      <c r="C6" s="14"/>
      <c r="D6" s="14"/>
      <c r="E6" s="14"/>
      <c r="F6" s="14"/>
      <c r="G6" s="14"/>
      <c r="H6" s="14"/>
      <c r="I6" s="15"/>
    </row>
    <row r="7" spans="2:9" ht="14.25" thickBot="1">
      <c r="B7" s="16" t="s">
        <v>25</v>
      </c>
      <c r="C7" s="17" t="s">
        <v>27</v>
      </c>
      <c r="D7" s="17"/>
      <c r="E7" s="17"/>
      <c r="F7" s="17"/>
      <c r="G7" s="17"/>
      <c r="H7" s="17"/>
      <c r="I7" s="18"/>
    </row>
    <row r="8" spans="2:9" ht="14.25" thickTop="1">
      <c r="B8" s="19"/>
      <c r="D8" s="19"/>
      <c r="E8" s="14"/>
      <c r="F8" s="14"/>
      <c r="G8" s="14"/>
      <c r="H8" s="14"/>
      <c r="I8" s="14"/>
    </row>
    <row r="9" spans="2:9" ht="13.5">
      <c r="B9" s="14" t="s">
        <v>1</v>
      </c>
      <c r="D9" s="19"/>
      <c r="E9" s="19"/>
      <c r="F9" s="19"/>
      <c r="G9" s="19"/>
      <c r="H9" s="19"/>
      <c r="I9" s="19"/>
    </row>
    <row r="10" spans="2:9" ht="14.25" thickBot="1">
      <c r="B10" s="42" t="s">
        <v>2</v>
      </c>
      <c r="C10" s="14"/>
      <c r="D10" s="19"/>
      <c r="E10" s="19"/>
      <c r="F10" s="19"/>
      <c r="G10" s="19"/>
      <c r="H10" s="19"/>
      <c r="I10" s="19"/>
    </row>
    <row r="11" spans="2:9" ht="13.5">
      <c r="B11" s="32" t="s">
        <v>3</v>
      </c>
      <c r="C11" s="33"/>
      <c r="D11" s="34" t="s">
        <v>4</v>
      </c>
      <c r="E11" s="34" t="s">
        <v>5</v>
      </c>
      <c r="F11" s="34" t="s">
        <v>6</v>
      </c>
      <c r="G11" s="34" t="s">
        <v>7</v>
      </c>
      <c r="H11" s="35" t="s">
        <v>8</v>
      </c>
      <c r="I11" s="36" t="s">
        <v>9</v>
      </c>
    </row>
    <row r="12" spans="2:9" ht="13.5">
      <c r="B12" s="56"/>
      <c r="C12" s="20"/>
      <c r="D12" s="21" t="s">
        <v>10</v>
      </c>
      <c r="E12" s="21" t="s">
        <v>11</v>
      </c>
      <c r="F12" s="47">
        <v>2004</v>
      </c>
      <c r="G12" s="47">
        <v>2005</v>
      </c>
      <c r="H12" s="48">
        <v>2006</v>
      </c>
      <c r="I12" s="49">
        <v>2007</v>
      </c>
    </row>
    <row r="13" spans="2:9" ht="13.5">
      <c r="B13" s="37" t="s">
        <v>19</v>
      </c>
      <c r="C13" s="20"/>
      <c r="D13" s="53">
        <v>3860</v>
      </c>
      <c r="E13" s="21" t="s">
        <v>20</v>
      </c>
      <c r="F13" s="57">
        <f>38360000-49570000</f>
        <v>-11210000</v>
      </c>
      <c r="G13" s="57">
        <f>66232000-92580000</f>
        <v>-26348000</v>
      </c>
      <c r="H13" s="58">
        <f>44061000-47187000</f>
        <v>-3126000</v>
      </c>
      <c r="I13" s="59">
        <f>60549000-61405000</f>
        <v>-856000</v>
      </c>
    </row>
    <row r="14" spans="2:9" ht="13.5">
      <c r="B14" s="37" t="s">
        <v>17</v>
      </c>
      <c r="C14" s="20"/>
      <c r="D14" s="24" t="s">
        <v>17</v>
      </c>
      <c r="E14" s="22"/>
      <c r="F14" s="60"/>
      <c r="G14" s="57" t="s">
        <v>17</v>
      </c>
      <c r="H14" s="58" t="s">
        <v>17</v>
      </c>
      <c r="I14" s="59" t="s">
        <v>17</v>
      </c>
    </row>
    <row r="15" spans="2:9" ht="13.5">
      <c r="B15" s="37"/>
      <c r="C15" s="20"/>
      <c r="D15" s="24"/>
      <c r="E15" s="22"/>
      <c r="F15" s="61"/>
      <c r="G15" s="61"/>
      <c r="H15" s="62"/>
      <c r="I15" s="63"/>
    </row>
    <row r="16" spans="2:9" ht="14.25" thickBot="1">
      <c r="B16" s="38"/>
      <c r="C16" s="39" t="s">
        <v>12</v>
      </c>
      <c r="D16" s="40"/>
      <c r="E16" s="40"/>
      <c r="F16" s="64">
        <f>SUM(F13)</f>
        <v>-11210000</v>
      </c>
      <c r="G16" s="64">
        <f>SUM(G13)</f>
        <v>-26348000</v>
      </c>
      <c r="H16" s="64">
        <f>SUM(H13)</f>
        <v>-3126000</v>
      </c>
      <c r="I16" s="64">
        <f>SUM(I13)</f>
        <v>-856000</v>
      </c>
    </row>
    <row r="17" spans="2:9" ht="13.5">
      <c r="B17" s="19"/>
      <c r="C17" s="19"/>
      <c r="D17" s="19"/>
      <c r="E17" s="19"/>
      <c r="F17" s="25"/>
      <c r="G17" s="25"/>
      <c r="H17" s="25"/>
      <c r="I17" s="25"/>
    </row>
    <row r="18" spans="2:9" ht="14.25" thickBot="1">
      <c r="B18" s="41" t="s">
        <v>13</v>
      </c>
      <c r="C18" s="14"/>
      <c r="D18" s="14"/>
      <c r="E18" s="19"/>
      <c r="F18" s="19"/>
      <c r="G18" s="19"/>
      <c r="H18" s="19"/>
      <c r="I18" s="19"/>
    </row>
    <row r="19" spans="2:9" ht="13.5">
      <c r="B19" s="32" t="s">
        <v>3</v>
      </c>
      <c r="C19" s="33"/>
      <c r="D19" s="34" t="s">
        <v>4</v>
      </c>
      <c r="E19" s="34" t="s">
        <v>14</v>
      </c>
      <c r="F19" s="34" t="s">
        <v>6</v>
      </c>
      <c r="G19" s="34" t="s">
        <v>7</v>
      </c>
      <c r="H19" s="35" t="s">
        <v>8</v>
      </c>
      <c r="I19" s="36" t="s">
        <v>9</v>
      </c>
    </row>
    <row r="20" spans="2:9" ht="13.5">
      <c r="B20" s="37" t="s">
        <v>17</v>
      </c>
      <c r="C20" s="20" t="s">
        <v>17</v>
      </c>
      <c r="D20" s="23" t="s">
        <v>17</v>
      </c>
      <c r="E20" s="23" t="s">
        <v>17</v>
      </c>
      <c r="F20" s="47">
        <v>2004</v>
      </c>
      <c r="G20" s="47">
        <v>2005</v>
      </c>
      <c r="H20" s="48">
        <v>2006</v>
      </c>
      <c r="I20" s="49">
        <v>2007</v>
      </c>
    </row>
    <row r="21" spans="2:9" ht="13.5">
      <c r="B21" s="37" t="s">
        <v>19</v>
      </c>
      <c r="C21" s="20" t="s">
        <v>17</v>
      </c>
      <c r="D21" s="53">
        <v>3860</v>
      </c>
      <c r="E21" s="54" t="s">
        <v>22</v>
      </c>
      <c r="F21" s="57">
        <f>-11210000</f>
        <v>-11210000</v>
      </c>
      <c r="G21" s="57">
        <v>-26348000</v>
      </c>
      <c r="H21" s="58">
        <v>-3126000</v>
      </c>
      <c r="I21" s="59">
        <v>-856000</v>
      </c>
    </row>
    <row r="22" spans="2:9" ht="13.5">
      <c r="B22" s="37"/>
      <c r="C22" s="26"/>
      <c r="D22" s="24"/>
      <c r="E22" s="27"/>
      <c r="F22" s="61"/>
      <c r="G22" s="57"/>
      <c r="H22" s="58"/>
      <c r="I22" s="59"/>
    </row>
    <row r="23" spans="2:9" ht="13.5">
      <c r="B23" s="37"/>
      <c r="C23" s="26"/>
      <c r="D23" s="22"/>
      <c r="E23" s="22"/>
      <c r="F23" s="57"/>
      <c r="G23" s="57"/>
      <c r="H23" s="58"/>
      <c r="I23" s="59"/>
    </row>
    <row r="24" spans="2:10" ht="14.25" thickBot="1">
      <c r="B24" s="38"/>
      <c r="C24" s="39" t="s">
        <v>15</v>
      </c>
      <c r="D24" s="40"/>
      <c r="E24" s="40"/>
      <c r="F24" s="64">
        <f>SUM(F21:F23)</f>
        <v>-11210000</v>
      </c>
      <c r="G24" s="64">
        <f>SUM(G21:G23)</f>
        <v>-26348000</v>
      </c>
      <c r="H24" s="64">
        <f>SUM(H21:H23)</f>
        <v>-3126000</v>
      </c>
      <c r="I24" s="64">
        <f>SUM(I21:I23)</f>
        <v>-856000</v>
      </c>
      <c r="J24" s="46"/>
    </row>
    <row r="25" spans="2:9" ht="13.5">
      <c r="B25" s="19"/>
      <c r="C25" s="19"/>
      <c r="D25" s="19"/>
      <c r="E25" s="19"/>
      <c r="F25" s="25"/>
      <c r="G25" s="25"/>
      <c r="H25" s="25"/>
      <c r="I25" s="25"/>
    </row>
    <row r="26" spans="2:9" ht="14.25" thickBot="1">
      <c r="B26" s="41" t="s">
        <v>16</v>
      </c>
      <c r="C26" s="14"/>
      <c r="D26" s="14"/>
      <c r="E26" s="14"/>
      <c r="F26" s="19"/>
      <c r="G26" s="19"/>
      <c r="H26" s="19"/>
      <c r="I26" s="19"/>
    </row>
    <row r="27" spans="2:11" ht="13.5">
      <c r="B27" s="32"/>
      <c r="C27" s="33"/>
      <c r="D27" s="34" t="s">
        <v>4</v>
      </c>
      <c r="E27" s="34" t="s">
        <v>14</v>
      </c>
      <c r="F27" s="34" t="s">
        <v>6</v>
      </c>
      <c r="G27" s="34" t="s">
        <v>7</v>
      </c>
      <c r="H27" s="35" t="s">
        <v>8</v>
      </c>
      <c r="I27" s="36" t="s">
        <v>9</v>
      </c>
      <c r="J27" s="28"/>
      <c r="K27" s="28"/>
    </row>
    <row r="28" spans="2:11" ht="13.5">
      <c r="B28" s="37"/>
      <c r="C28" s="20"/>
      <c r="D28" s="21" t="s">
        <v>10</v>
      </c>
      <c r="E28" s="21"/>
      <c r="F28" s="47">
        <v>2004</v>
      </c>
      <c r="G28" s="47">
        <v>2005</v>
      </c>
      <c r="H28" s="48">
        <v>2006</v>
      </c>
      <c r="I28" s="49">
        <v>2007</v>
      </c>
      <c r="J28" s="28"/>
      <c r="K28" s="28"/>
    </row>
    <row r="29" spans="2:11" ht="13.5">
      <c r="B29" s="56" t="s">
        <v>21</v>
      </c>
      <c r="D29" s="53">
        <v>3860</v>
      </c>
      <c r="E29" s="21" t="s">
        <v>22</v>
      </c>
      <c r="F29" s="65">
        <f>F21</f>
        <v>-11210000</v>
      </c>
      <c r="G29" s="65">
        <f>G21</f>
        <v>-26348000</v>
      </c>
      <c r="H29" s="65">
        <f>H21</f>
        <v>-3126000</v>
      </c>
      <c r="I29" s="65">
        <f>I21</f>
        <v>-856000</v>
      </c>
      <c r="J29" s="29"/>
      <c r="K29" s="29"/>
    </row>
    <row r="30" spans="2:11" ht="13.5">
      <c r="B30" s="56"/>
      <c r="D30" s="21"/>
      <c r="E30" s="55"/>
      <c r="F30" s="66"/>
      <c r="G30" s="57"/>
      <c r="H30" s="58"/>
      <c r="I30" s="59"/>
      <c r="J30" s="29"/>
      <c r="K30" s="29"/>
    </row>
    <row r="31" spans="2:9" ht="13.5">
      <c r="B31" s="37"/>
      <c r="C31" s="20"/>
      <c r="D31" s="21"/>
      <c r="E31" s="21"/>
      <c r="F31" s="67"/>
      <c r="G31" s="57"/>
      <c r="H31" s="58"/>
      <c r="I31" s="59"/>
    </row>
    <row r="32" spans="2:9" ht="13.5">
      <c r="B32" s="44"/>
      <c r="C32" s="45"/>
      <c r="D32" s="21"/>
      <c r="E32" s="21"/>
      <c r="F32" s="68"/>
      <c r="G32" s="68"/>
      <c r="H32" s="69"/>
      <c r="I32" s="70"/>
    </row>
    <row r="33" spans="2:11" ht="14.25" thickBot="1">
      <c r="B33" s="51"/>
      <c r="C33" s="52" t="s">
        <v>15</v>
      </c>
      <c r="D33" s="50"/>
      <c r="E33" s="50"/>
      <c r="F33" s="65">
        <f>SUM(F29:F32)</f>
        <v>-11210000</v>
      </c>
      <c r="G33" s="65">
        <f>SUM(G29:G32)</f>
        <v>-26348000</v>
      </c>
      <c r="H33" s="65">
        <f>SUM(H29:H32)</f>
        <v>-3126000</v>
      </c>
      <c r="I33" s="65">
        <f>SUM(I29:I32)</f>
        <v>-856000</v>
      </c>
      <c r="J33" s="30"/>
      <c r="K33" s="30"/>
    </row>
    <row r="34" spans="2:11" ht="13.5">
      <c r="B34" s="19"/>
      <c r="C34" s="19"/>
      <c r="D34" s="19"/>
      <c r="E34" s="19"/>
      <c r="F34" s="25"/>
      <c r="G34" s="25"/>
      <c r="H34" s="25"/>
      <c r="I34" s="25"/>
      <c r="J34" s="30"/>
      <c r="K34" s="30"/>
    </row>
    <row r="35" spans="2:9" ht="53.25" customHeight="1">
      <c r="B35" s="71" t="s">
        <v>28</v>
      </c>
      <c r="C35" s="71"/>
      <c r="D35" s="71"/>
      <c r="E35" s="71"/>
      <c r="F35" s="71"/>
      <c r="G35" s="71"/>
      <c r="H35" s="71"/>
      <c r="I35" s="71"/>
    </row>
    <row r="36" spans="2:11" ht="13.5">
      <c r="B36" s="19"/>
      <c r="C36" s="19"/>
      <c r="D36" s="19"/>
      <c r="E36" s="19"/>
      <c r="F36" s="25"/>
      <c r="G36" s="25"/>
      <c r="H36" s="25"/>
      <c r="I36" s="25"/>
      <c r="J36" s="30"/>
      <c r="K36" s="30"/>
    </row>
    <row r="37" spans="2:11" ht="13.5">
      <c r="B37" s="19"/>
      <c r="C37" s="19"/>
      <c r="D37" s="19"/>
      <c r="E37" s="19"/>
      <c r="F37" s="25"/>
      <c r="G37" s="25"/>
      <c r="H37" s="25"/>
      <c r="I37" s="25"/>
      <c r="J37" s="30"/>
      <c r="K37" s="30"/>
    </row>
    <row r="38" spans="2:11" ht="13.5">
      <c r="B38" s="19"/>
      <c r="C38" s="19"/>
      <c r="D38" s="19"/>
      <c r="E38" s="19"/>
      <c r="F38" s="25"/>
      <c r="G38" s="25"/>
      <c r="H38" s="25"/>
      <c r="I38" s="25"/>
      <c r="J38" s="30"/>
      <c r="K38" s="30"/>
    </row>
    <row r="39" spans="2:9" ht="13.5">
      <c r="B39" s="19"/>
      <c r="C39" s="19"/>
      <c r="D39" s="19"/>
      <c r="E39" s="19"/>
      <c r="F39" s="19"/>
      <c r="G39" s="19"/>
      <c r="H39" s="19"/>
      <c r="I39" s="19"/>
    </row>
    <row r="40" spans="2:9" ht="13.5">
      <c r="B40" s="19"/>
      <c r="C40" s="19"/>
      <c r="D40" s="19"/>
      <c r="E40" s="19"/>
      <c r="F40" s="25"/>
      <c r="G40" s="25"/>
      <c r="H40" s="25"/>
      <c r="I40" s="25"/>
    </row>
  </sheetData>
  <mergeCells count="1">
    <mergeCell ref="B35:I35"/>
  </mergeCells>
  <printOptions/>
  <pageMargins left="1.07" right="0.98" top="1" bottom="1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Angel Allende-Foss</cp:lastModifiedBy>
  <cp:lastPrinted>2004-03-12T00:24:48Z</cp:lastPrinted>
  <dcterms:created xsi:type="dcterms:W3CDTF">2003-05-13T00:16:13Z</dcterms:created>
  <dcterms:modified xsi:type="dcterms:W3CDTF">2004-03-16T18:14:14Z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1719387925</vt:i4>
  </property>
  <property fmtid="{D5CDD505-2E9C-101B-9397-08002B2CF9AE}" pid="3" name="_EmailSubject">
    <vt:lpwstr>Roads transmittal</vt:lpwstr>
  </property>
  <property fmtid="{D5CDD505-2E9C-101B-9397-08002B2CF9AE}" pid="4" name="_AuthorEmail">
    <vt:lpwstr>Hayley.Gamble@METROKC.GOV</vt:lpwstr>
  </property>
  <property fmtid="{D5CDD505-2E9C-101B-9397-08002B2CF9AE}" pid="5" name="_AuthorEmailDisplayName">
    <vt:lpwstr>Gamble, Hayley</vt:lpwstr>
  </property>
  <property fmtid="{D5CDD505-2E9C-101B-9397-08002B2CF9AE}" pid="6" name="_PreviousAdHocReviewCycleID">
    <vt:i4>635700399</vt:i4>
  </property>
  <property fmtid="{D5CDD505-2E9C-101B-9397-08002B2CF9AE}" pid="7" name="_ReviewingToolsShownOnce">
    <vt:lpwstr/>
  </property>
</Properties>
</file>