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28" yWindow="65428" windowWidth="23256" windowHeight="12576" activeTab="0"/>
  </bookViews>
  <sheets>
    <sheet name="9TH COVID-19 CROSSWALK" sheetId="1" r:id="rId1"/>
  </sheets>
  <externalReferences>
    <externalReference r:id="rId4"/>
    <externalReference r:id="rId5"/>
    <externalReference r:id="rId6"/>
    <externalReference r:id="rId7"/>
  </externalReferences>
  <definedNames>
    <definedName name="_xlnm._FilterDatabase" localSheetId="0" hidden="1">'9TH COVID-19 CROSSWALK'!$A$3:$I$37</definedName>
    <definedName name="ADOPTED">'[1]Proposed vs Adopted'!$B$6:$P$134</definedName>
    <definedName name="Appropriation">'[2]2ND Q Appropriation'!$D$2:$H$136</definedName>
    <definedName name="CAPITAL">'[3]2021-2022 Adopted Index'!$B$139:$K$171</definedName>
    <definedName name="CapitalMetadata">'[1]2021-2022 METADATA ORIGINAL'!$A$146:$N$195</definedName>
    <definedName name="Essbase">'[4]Exec Final Appro'!$B$11:$P$30</definedName>
    <definedName name="HTML_CodePage" hidden="1">1252</definedName>
    <definedName name="HTML_Control" hidden="1">{"'CXBook'!$A$1:$G$54"}</definedName>
    <definedName name="HTML_Description" hidden="1">""</definedName>
    <definedName name="HTML_Email" hidden="1">""</definedName>
    <definedName name="HTML_Header" hidden="1">"Expenditures by Appropriation Unit CX"</definedName>
    <definedName name="HTML_LastUpdate" hidden="1">"10/13/1999"</definedName>
    <definedName name="HTML_LineAfter" hidden="1">FALSE</definedName>
    <definedName name="HTML_LineBefore" hidden="1">FALSE</definedName>
    <definedName name="HTML_Name" hidden="1">"Mardi Spahr"</definedName>
    <definedName name="HTML_OBDlg2" hidden="1">TRUE</definedName>
    <definedName name="HTML_OBDlg4" hidden="1">TRUE</definedName>
    <definedName name="HTML_OS" hidden="1">0</definedName>
    <definedName name="HTML_PathFile" hidden="1">"O:\WEBPAGES\00PROP\BOOK\TABLES\ExpendbyAppropCX.htm"</definedName>
    <definedName name="HTML_Title" hidden="1">"ExpendbyApprop"</definedName>
    <definedName name="Index">'[3]2021-2022 Adopted Index'!$B$5:$K$134</definedName>
    <definedName name="Metadata">'[1]2021-2022 METADATA ORIGINAL'!$A$6:$M$140</definedName>
    <definedName name="_xlnm.Print_Area" localSheetId="0">'9TH COVID-19 CROSSWALK'!$A$1:$I$41</definedName>
    <definedName name="SECTION">'[3]2021-2022 Adopted Index'!$C$5:$K$134</definedName>
    <definedName name="_xlnm.Print_Titles" localSheetId="0">'9TH COVID-19 CROSSWALK'!$1:$3</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<sst xmlns="http://schemas.openxmlformats.org/spreadsheetml/2006/main" count="183" uniqueCount="132">
  <si>
    <t>9th COVID-19 Emergency Supplemental Crosswalk</t>
  </si>
  <si>
    <t>19210 Section</t>
  </si>
  <si>
    <t>Appro Name</t>
  </si>
  <si>
    <t>Appro No.</t>
  </si>
  <si>
    <t>Title</t>
  </si>
  <si>
    <t>Narrative</t>
  </si>
  <si>
    <t>Revenue Source</t>
  </si>
  <si>
    <t xml:space="preserve">Appropriation </t>
  </si>
  <si>
    <t xml:space="preserve">FTE </t>
  </si>
  <si>
    <t>SST/ TLT</t>
  </si>
  <si>
    <t>KING COUNTY CIVIC TELEVISION</t>
  </si>
  <si>
    <t>A06000</t>
  </si>
  <si>
    <t>KCTV Hybrid Council Meetings Technology</t>
  </si>
  <si>
    <t>Other</t>
  </si>
  <si>
    <t>OFFICE OF PERFORMANCE, STRATEGY AND BUDGET</t>
  </si>
  <si>
    <t>A14000</t>
  </si>
  <si>
    <t>Legal Support Services</t>
  </si>
  <si>
    <t xml:space="preserve">Provide funding for legal support services from outside counsel (Pacifica) for federal eligibility and compliance issues for COVID-relief programs. </t>
  </si>
  <si>
    <t>CLFR</t>
  </si>
  <si>
    <t>Date Change in Expenditure Restriction 10  for Andy Hill Cancer Research Endowment</t>
  </si>
  <si>
    <t>Proviso Change</t>
  </si>
  <si>
    <t>GENERAL FUND TRANSFER TO DEPARTMENT OF COMMUNITY AND HUMAN SERVICES</t>
  </si>
  <si>
    <t>A69400</t>
  </si>
  <si>
    <t>General Fund Transfer to Department of Community and Human Services - Diaper Delivery Program</t>
  </si>
  <si>
    <t xml:space="preserve">Transfer General Fund funding to the Department of Community and Human Services (DCHS) to support a previously approved program, the Diaper Delivery Program, which has been determined not to be eligible or high risk for federal COVID relief funding.
      </t>
  </si>
  <si>
    <t>GF</t>
  </si>
  <si>
    <t>General Fund Transfer to Department of Community and Human Services - City Hall Park Cleanup</t>
  </si>
  <si>
    <t xml:space="preserve">Transfer General Fund funding to the Department of Community and Human Services (DCHS) to support a previously approved program, the City Hall Park Cleanup, which has been determined not to be eligible or high risk for federal COVID relief funding.
      </t>
  </si>
  <si>
    <t>GENERAL FUND TRANSFER TO DEPARTMENT OF EXECUTIVE SERVICES</t>
  </si>
  <si>
    <t>A69500</t>
  </si>
  <si>
    <t>GF Transfer to Department of Executive Services (FMD Operating)</t>
  </si>
  <si>
    <t>GENERAL FUND TRANSFER TO DEPARTMENT OF PUBLIC HEALTH</t>
  </si>
  <si>
    <t>A69600</t>
  </si>
  <si>
    <t>General Fund Transfer to Public Health</t>
  </si>
  <si>
    <t>Transfer funds to Public Health to create partnerships with community-based organizations for vaccine support and vaccine clinics, covering program costs not eligible for other sources.</t>
  </si>
  <si>
    <t>GENERAL FUND TRANSFER TO DEPARTMENT OF EXECUTIVE SERVICES CAPITAL IMPROVEMENT PROGRAM</t>
  </si>
  <si>
    <t>A69900</t>
  </si>
  <si>
    <t>JAIL HEALTH SERVICES</t>
  </si>
  <si>
    <t>A82000</t>
  </si>
  <si>
    <t>Jail Health Services COVID-19 Response - Vaccination</t>
  </si>
  <si>
    <t xml:space="preserve">Extends Jail Health Services' COVID-19 response through December 2022 for COVID-19 vaccination in the King County adult jails.      
      </t>
  </si>
  <si>
    <t>State</t>
  </si>
  <si>
    <t>Jail Health Services - COVID-19 Response - Testing</t>
  </si>
  <si>
    <t xml:space="preserve">Extends Jail Health Services' COVID-19 response through December 2022 for COVID-19 testing in the King County adult jails.      
      </t>
  </si>
  <si>
    <t>FEMA/ELC</t>
  </si>
  <si>
    <t>COMMUNITY AND HUMAN SERVICES ADMINISTRATION</t>
  </si>
  <si>
    <t>A93500</t>
  </si>
  <si>
    <t>DCHS Administration COVID-19 Relief Adjustments</t>
  </si>
  <si>
    <t xml:space="preserve">Increase appropriation for administrative support for COVID-19 functions. </t>
  </si>
  <si>
    <t>DCHS Administration COVID-19 Relief Adjustments - Domestic Violence Disappropriation</t>
  </si>
  <si>
    <t>Disappropriate $480K in ARPA/CLFR funding from the Domestic Violence Protection Order Filing program. DCHS did not receive any responses to its Request for Proposal (RFP) and will not be moving forward with the program.</t>
  </si>
  <si>
    <t>COMMUNITY SERVICES OPERATING</t>
  </si>
  <si>
    <t>A88800</t>
  </si>
  <si>
    <t xml:space="preserve">Sports Tourism Grant Technical Adjustment </t>
  </si>
  <si>
    <t>Allow allocated Rainy Day Funding for JustCARE and CoLEAD to be spent during all of 2021-22. In the 2021-22 Adopted Budget, Rainy Day Reserve funding was allocated to JustCARE and Co-Lead for the month of January 2021. This expenditure restriction change would remove the time constraint and allow this funding to support administrative expenses for the JustCARE and CoLEAD provider throughout 2021-22.</t>
  </si>
  <si>
    <t>N/A</t>
  </si>
  <si>
    <t>Net Zero Proviso Change</t>
  </si>
  <si>
    <t>PARKS AND RECREATION</t>
  </si>
  <si>
    <t>A64000</t>
  </si>
  <si>
    <t>PUBLIC HEALTH</t>
  </si>
  <si>
    <t>A80000</t>
  </si>
  <si>
    <t>Public Health COVID-19 Response - COVID-19 Testing   (Incremental Increase)</t>
  </si>
  <si>
    <t>Continue testing and I&amp;Q for Public Health Fund.</t>
  </si>
  <si>
    <t>FEMA</t>
  </si>
  <si>
    <t>Public Health COVID-19 Response - Care Coordination / DOH Contract Work</t>
  </si>
  <si>
    <t>Public Health COVID-19 Response - CMR/Vax Support</t>
  </si>
  <si>
    <t>Add funding for CBO/Vax Support that was deemed not eligible for FEMA funding.</t>
  </si>
  <si>
    <t>Public Health COVID-19 Response - ELC Grant (Incremental Increase)</t>
  </si>
  <si>
    <t>Other Federal</t>
  </si>
  <si>
    <t>HOUSING AND COMMUNITY DEVELOPMENT</t>
  </si>
  <si>
    <t>A35000</t>
  </si>
  <si>
    <t>Adjust appropriations of Federal funds to support ongoing rental assistance program</t>
  </si>
  <si>
    <t>Adjust the Eviction Prevention and Rental Assistance Program appropriation amount to reflect current funding awards from Department of Commerce and US Treasury since the last COVID-19 supplemental.</t>
  </si>
  <si>
    <t>I-NET OPERATIONS</t>
  </si>
  <si>
    <t>A49000</t>
  </si>
  <si>
    <t>Remove Expenditure Restriction 1.</t>
  </si>
  <si>
    <t xml:space="preserve">Remove Expenditure Restriction 1:   ER1 EXPENDITURE RESTRICTION:  Of this appropriation, $60,000 shall be expended or encumbered solely to support council chamber enhancements to support hybrid meetings.
</t>
  </si>
  <si>
    <t>FINANCE AND BUSINESS OPERATIONS</t>
  </si>
  <si>
    <t>A13800</t>
  </si>
  <si>
    <t>FBOD Grants Management Office</t>
  </si>
  <si>
    <t>Disappropriation of Property Tax Deferral Program</t>
  </si>
  <si>
    <t>FACILITIES MANAGEMENT INTERNAL SERVICE</t>
  </si>
  <si>
    <t>A60100</t>
  </si>
  <si>
    <t>FMD Consolidated Request - Administrative Support</t>
  </si>
  <si>
    <t>Continue funding financial reporting and administrative support of COVID-19-related activities.</t>
  </si>
  <si>
    <t>KING COUNTY INFORMATION TECHNOLOGY SERVICES</t>
  </si>
  <si>
    <t>A43200</t>
  </si>
  <si>
    <t>IT Business licenses and Workstation leases to support COVID-19 Activities - Mass Vax</t>
  </si>
  <si>
    <t xml:space="preserve">Provide funding for the 2022 payments for Workstation Leases &amp; Microsoft O365 5 Licenses for Mass Vax.
      </t>
  </si>
  <si>
    <t>IT Business licenses and Workstation leased to support COVID-19 Activities</t>
  </si>
  <si>
    <t xml:space="preserve">Provide funding for the 2022 payments for Power Platform Licenses for COVID-19 Apps and Zoom Licenses and SMS Texting General Costs.      
      </t>
  </si>
  <si>
    <t>RAINY DAY RESERVE</t>
  </si>
  <si>
    <t>A65300</t>
  </si>
  <si>
    <t>Remove Time Constraint on Rainy Day Reserve JustCARE Funding</t>
  </si>
  <si>
    <t>ORD 19289, SECTION 37</t>
  </si>
  <si>
    <t>JOBS AND HOUSING PROGRAM</t>
  </si>
  <si>
    <t>A65500</t>
  </si>
  <si>
    <t>Disappropriation of funding from Jobs and Housing Program</t>
  </si>
  <si>
    <t>DEPARTMENT OF INFORMATION TECHNOLOGY CAPITAL</t>
  </si>
  <si>
    <t>F3781</t>
  </si>
  <si>
    <t>KCIT Mass Vax</t>
  </si>
  <si>
    <t xml:space="preserve">Provide funding to support and configure vaccination changes for Mass Vaccination Management and the new Mass Vax Line Recall application in support of King County’s COVID Vaccination response strategy (1141183 - KCIT Mass vaccination Schedule &amp; Tracking).      
      </t>
  </si>
  <si>
    <t xml:space="preserve"> KCIT Unified Communications Replacement</t>
  </si>
  <si>
    <t xml:space="preserve">Provide funding for implementing Teams to all county users (including conference rooms) and successfully decommissioning skype devices (1139665 - Unified Communications Replacement).      
      </t>
  </si>
  <si>
    <t>BUILDING REPAIR AND REPLACEMENT</t>
  </si>
  <si>
    <t>F3951</t>
  </si>
  <si>
    <t xml:space="preserve"> FMD Consolidated Request - Lease facility rehabilitation and I&amp;Q capital.</t>
  </si>
  <si>
    <t>Continue funding the County Isolation/Quarantine capital operations.  The capital projects in the FMD Building Repair and Replacement project that have been completed have a net amount of budget to be cancelled.</t>
  </si>
  <si>
    <t>CLFR/FEMA</t>
  </si>
  <si>
    <t>LONG TERM LEASES</t>
  </si>
  <si>
    <t>F3310</t>
  </si>
  <si>
    <t xml:space="preserve"> FMD Consolidated Request - Lease extensions.</t>
  </si>
  <si>
    <t>Total Operating</t>
  </si>
  <si>
    <t>Total CIP</t>
  </si>
  <si>
    <t>Total Amount</t>
  </si>
  <si>
    <t>Transfer funds to the Department of Executive Services' Facilities Management Division to pay for Harbor Island rent costs, which has been determined not to be eligible or high risk for federal COVID relief funding.</t>
  </si>
  <si>
    <t>GF Capital Transfer to Department of Executive Services (FMD Capital) - Harbor Island Tenant Improvements</t>
  </si>
  <si>
    <t>GF Capital Transfer to Department of Executive Services (FMD Capital) - Hiawatha Lease</t>
  </si>
  <si>
    <t>Transfer funds to the Department of Executive Services' Facilities Management Division to pay for Harbor Island tenant improvement costs, which has been determined not to be eligible or high risk for federal COVID relief funding.</t>
  </si>
  <si>
    <t>Transfer funds to the Department of Executive Services' Facilities Management Division to pay for the General Fund's portion of the Hiawatha lease, which has been determined not to be eligible or high risk for federal COVID relief funding.</t>
  </si>
  <si>
    <t>Disappropriate funding from the Jobs and Housing Program.  This funding was allocated to fund transportation for program participants.  King County Metro will provide this service with its funding, and so no additional appropriation is needed in the program. The disappropriation will not impact anticipated program delivery.</t>
  </si>
  <si>
    <t>Continue funding various hotel/motel leases. The combination of lease budget for terminated leases and leases extending to 6/30/22 and 12/31/22 results in a net supplemental budget request increase.</t>
  </si>
  <si>
    <t xml:space="preserve">Disappropriate funding from the Property Tax Deferral Program.  This funding was allocated to manage the County's deferral program, as mandated by state law. The cost of managing the program is less than originally estimated. </t>
  </si>
  <si>
    <t xml:space="preserve">Transition some of Witt O’Brien’s (WOB) functions like compliance monitoring and close out; policy guidance, oversight and communications; and ad hoc trainings to internal staff in the Central Grants Office of the Finance and Business Operations Division's (FBOD's) accounting section.  Transitioning WOB work to the internal team will result in cost savings and efficiency in grant management.      
      </t>
  </si>
  <si>
    <t>Add funding for grant covering contact tracing, investigation, testing, I&amp;Q.</t>
  </si>
  <si>
    <t xml:space="preserve">Change Expenditure Restriction 10 submittal date from July 31, 2022 (Ord 19318, line 368) to December 31, 2022.  </t>
  </si>
  <si>
    <t>Provide funding from  Public, Educational, Governmental (PEG) fees to update Council Chambers for hybrid meetings.  Revenue backed from transfers from Cable Comm to KCTV in General Fund.  Pursuant to Section 611 of the Communications Act.</t>
  </si>
  <si>
    <t xml:space="preserve">Allow allocated Rainy Day Funding for JustCARE and CoLEAD to be spent during all of 2021-22. In the 2021-22 Adopted Budget, Rainy Day Reserve funding was allocated to JustCARE and Co-Lead for the month of January 2021. This expenditure restriction change would remove the time restriction and allow this funding to support administrative expenses for the JustCARE and CoLEAD provider throughout 2021-22 rather than just January. </t>
  </si>
  <si>
    <t>Increase funding for WA DOH consolidated contract incremental add for Care Coordination and other work.</t>
  </si>
  <si>
    <t>Move funding budgeted in DCHS-CSO to Parks Operating. This is a technical adjustment to reduce the administrative burden to DCHS and it will not effect service delivery. Parks will continue to manage this grant process.</t>
  </si>
  <si>
    <t>Provide clarity to executive proposed changes by adding back ER20 amount. This is a technical adjustment.</t>
  </si>
  <si>
    <t>Move funding originally budgeted in DCHS-CSO to Parks Operating. This is a technical adjustment intended to reduce the administrative burden to DCHS and it will not effect service delivery. Parks will continue to manage this grant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</si>
</sst>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_(* #,##0.0_);_(* \(#,##0.0\);_(* &quot;-&quot;??_);_(@_)"/>
    <numFmt numFmtId="166" formatCode="[$-409]d\-mmm;@"/>
    <numFmt numFmtId="167" formatCode="_(#,##0_);_(\(#,##0\);_(&quot;-&quot;??_);_(@_)"/>
    <numFmt numFmtId="168" formatCode="_(&quot;$&quot;* #,##0_);_(&quot;$&quot;* \(#,##0\);_(&quot;$&quot;* &quot;-&quot;??_);_(@_)"/>
  </numFmts>
  <fonts count="6">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b/>
      <sz val="12"/>
      <color theme="1"/>
      <name val="Calibri"/>
      <family val="2"/>
      <scheme val="minor"/>
    </font>
    <font>
      <sz val="11"/>
      <name val="Calibri"/>
      <family val="2"/>
      <scheme val="minor"/>
    </font>
  </fonts>
  <fills count="5">
    <fill>
      <patternFill/>
    </fill>
    <fill>
      <patternFill patternType="gray125"/>
    </fill>
    <fill>
      <patternFill patternType="solid">
        <fgColor theme="0"/>
        <bgColor indexed="64"/>
      </patternFill>
    </fill>
    <fill>
      <patternFill patternType="solid">
        <fgColor theme="6" tint="0.5999900102615356"/>
        <bgColor indexed="64"/>
      </patternFill>
    </fill>
    <fill>
      <patternFill patternType="solid">
        <fgColor theme="6" tint="0.5999900102615356"/>
        <bgColor indexed="64"/>
      </patternFill>
    </fill>
  </fills>
  <borders count="4">
    <border>
      <left/>
      <right/>
      <top/>
      <bottom/>
      <diagonal/>
    </border>
    <border>
      <left/>
      <right/>
      <top/>
      <bottom style="thin"/>
    </border>
    <border>
      <left style="thin"/>
      <right style="thin"/>
      <top style="thin"/>
      <bottom style="thin"/>
    </border>
    <border>
      <left style="thin"/>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46">
    <xf numFmtId="0" fontId="0" fillId="0" borderId="0" xfId="0"/>
    <xf numFmtId="0" fontId="3"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vertical="center" wrapText="1"/>
    </xf>
    <xf numFmtId="164" fontId="0" fillId="0" borderId="1" xfId="18" applyNumberFormat="1" applyFont="1" applyBorder="1" applyAlignment="1">
      <alignment horizontal="center" vertical="center"/>
    </xf>
    <xf numFmtId="165" fontId="0" fillId="0" borderId="1" xfId="18" applyNumberFormat="1" applyFont="1" applyBorder="1" applyAlignment="1">
      <alignment vertical="center"/>
    </xf>
    <xf numFmtId="0" fontId="0" fillId="0" borderId="0" xfId="0" applyAlignment="1">
      <alignment vertical="center"/>
    </xf>
    <xf numFmtId="0" fontId="4" fillId="3" borderId="2" xfId="0" applyFont="1" applyFill="1" applyBorder="1" applyAlignment="1">
      <alignment horizontal="center" vertical="center" wrapText="1"/>
    </xf>
    <xf numFmtId="0" fontId="4" fillId="3" borderId="2" xfId="0" applyFont="1" applyFill="1" applyBorder="1" applyAlignment="1">
      <alignment vertical="center" wrapText="1"/>
    </xf>
    <xf numFmtId="0" fontId="4" fillId="3" borderId="2" xfId="0" applyFont="1" applyFill="1" applyBorder="1" applyAlignment="1">
      <alignment horizontal="left" vertical="center" wrapText="1"/>
    </xf>
    <xf numFmtId="164" fontId="4" fillId="3" borderId="2" xfId="18" applyNumberFormat="1" applyFont="1" applyFill="1" applyBorder="1" applyAlignment="1">
      <alignment horizontal="right" vertical="center" wrapText="1"/>
    </xf>
    <xf numFmtId="165" fontId="4" fillId="3" borderId="2" xfId="18" applyNumberFormat="1" applyFont="1" applyFill="1" applyBorder="1" applyAlignment="1">
      <alignment horizontal="right" vertical="center"/>
    </xf>
    <xf numFmtId="165" fontId="4" fillId="3" borderId="2" xfId="18" applyNumberFormat="1" applyFont="1" applyFill="1" applyBorder="1" applyAlignment="1">
      <alignment horizontal="right" vertical="center" wrapText="1"/>
    </xf>
    <xf numFmtId="0" fontId="0" fillId="4" borderId="0" xfId="0" applyFill="1" applyAlignment="1">
      <alignment vertical="center"/>
    </xf>
    <xf numFmtId="0" fontId="0" fillId="0" borderId="2" xfId="0" applyBorder="1" applyAlignment="1">
      <alignment horizontal="center" vertical="center"/>
    </xf>
    <xf numFmtId="0" fontId="0" fillId="0" borderId="2" xfId="0" applyBorder="1" applyAlignment="1">
      <alignment vertical="center" wrapText="1"/>
    </xf>
    <xf numFmtId="165" fontId="0" fillId="0" borderId="2" xfId="18" applyNumberFormat="1" applyFont="1" applyBorder="1" applyAlignment="1">
      <alignment vertical="center"/>
    </xf>
    <xf numFmtId="164" fontId="0" fillId="0" borderId="2" xfId="18" applyNumberFormat="1" applyFont="1" applyFill="1" applyBorder="1" applyAlignment="1">
      <alignment vertical="center"/>
    </xf>
    <xf numFmtId="166" fontId="5" fillId="0" borderId="2" xfId="0" applyNumberFormat="1" applyFont="1" applyBorder="1" applyAlignment="1">
      <alignment horizontal="left" vertical="center" wrapText="1"/>
    </xf>
    <xf numFmtId="0" fontId="0" fillId="0" borderId="3" xfId="0" applyBorder="1" applyAlignment="1">
      <alignment horizontal="center" vertical="center"/>
    </xf>
    <xf numFmtId="167" fontId="0" fillId="0" borderId="2" xfId="16"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164" fontId="0" fillId="0" borderId="0" xfId="18" applyNumberFormat="1" applyFont="1" applyFill="1" applyBorder="1" applyAlignment="1">
      <alignment vertical="center"/>
    </xf>
    <xf numFmtId="165" fontId="0" fillId="0" borderId="0" xfId="18" applyNumberFormat="1" applyFont="1" applyBorder="1" applyAlignment="1">
      <alignment vertical="center"/>
    </xf>
    <xf numFmtId="0" fontId="0" fillId="4" borderId="2" xfId="0" applyFill="1" applyBorder="1" applyAlignment="1">
      <alignment horizontal="left" vertical="center" wrapText="1"/>
    </xf>
    <xf numFmtId="168" fontId="0" fillId="4" borderId="2" xfId="16" applyNumberFormat="1" applyFont="1" applyFill="1" applyBorder="1" applyAlignment="1">
      <alignment horizontal="left" vertical="center" wrapText="1"/>
    </xf>
    <xf numFmtId="165" fontId="0" fillId="4" borderId="2" xfId="18" applyNumberFormat="1" applyFont="1" applyFill="1" applyBorder="1" applyAlignment="1">
      <alignment horizontal="left" vertical="center" wrapText="1"/>
    </xf>
    <xf numFmtId="0" fontId="2" fillId="4" borderId="2" xfId="0" applyFont="1" applyFill="1" applyBorder="1" applyAlignment="1">
      <alignment horizontal="left" vertical="center" wrapText="1"/>
    </xf>
    <xf numFmtId="164" fontId="0" fillId="0" borderId="0" xfId="18" applyNumberFormat="1" applyFont="1" applyAlignment="1">
      <alignment vertical="center"/>
    </xf>
    <xf numFmtId="165" fontId="0" fillId="0" borderId="0" xfId="18" applyNumberFormat="1" applyFont="1" applyAlignment="1">
      <alignment vertical="center"/>
    </xf>
    <xf numFmtId="164" fontId="0" fillId="0" borderId="0" xfId="18" applyNumberFormat="1" applyFont="1" applyAlignment="1">
      <alignment horizontal="right" vertical="center"/>
    </xf>
    <xf numFmtId="0" fontId="0" fillId="0" borderId="0" xfId="0" applyAlignment="1">
      <alignment horizontal="right" vertical="center" wrapText="1"/>
    </xf>
    <xf numFmtId="164" fontId="0" fillId="0" borderId="2" xfId="18" applyNumberFormat="1" applyFont="1" applyBorder="1" applyAlignment="1">
      <alignment horizontal="center" vertical="center"/>
    </xf>
    <xf numFmtId="164" fontId="0" fillId="0" borderId="2" xfId="18" applyNumberFormat="1" applyFont="1" applyFill="1" applyBorder="1" applyAlignment="1">
      <alignment horizontal="center" vertical="center"/>
    </xf>
    <xf numFmtId="0" fontId="0" fillId="0" borderId="2" xfId="0" applyBorder="1" applyAlignment="1">
      <alignment vertical="top" wrapText="1"/>
    </xf>
    <xf numFmtId="0" fontId="0" fillId="0" borderId="1" xfId="0" applyBorder="1" applyAlignment="1">
      <alignment horizontal="left" vertical="center" wrapText="1"/>
    </xf>
    <xf numFmtId="164" fontId="0" fillId="0" borderId="1" xfId="18" applyNumberFormat="1" applyFont="1" applyBorder="1" applyAlignment="1">
      <alignment vertical="center"/>
    </xf>
    <xf numFmtId="164" fontId="4" fillId="3" borderId="2" xfId="18" applyNumberFormat="1" applyFont="1" applyFill="1" applyBorder="1" applyAlignment="1">
      <alignment horizontal="right" vertical="center"/>
    </xf>
    <xf numFmtId="164" fontId="0" fillId="0" borderId="2" xfId="18" applyNumberFormat="1" applyFont="1" applyBorder="1" applyAlignment="1">
      <alignment vertical="center"/>
    </xf>
    <xf numFmtId="164" fontId="0" fillId="0" borderId="0" xfId="18" applyNumberFormat="1" applyFont="1" applyBorder="1" applyAlignment="1">
      <alignment vertical="center"/>
    </xf>
    <xf numFmtId="164" fontId="0" fillId="4" borderId="2" xfId="18" applyNumberFormat="1" applyFont="1" applyFill="1" applyBorder="1" applyAlignment="1">
      <alignment horizontal="right" vertical="center" wrapText="1"/>
    </xf>
    <xf numFmtId="164" fontId="2" fillId="4" borderId="2" xfId="18" applyNumberFormat="1" applyFont="1" applyFill="1" applyBorder="1" applyAlignment="1">
      <alignment horizontal="right" vertical="center" wrapText="1"/>
    </xf>
    <xf numFmtId="0" fontId="5" fillId="0" borderId="2" xfId="0" applyFont="1" applyBorder="1" applyAlignment="1">
      <alignment vertical="center" wrapText="1"/>
    </xf>
    <xf numFmtId="0" fontId="0" fillId="2" borderId="2" xfId="0" applyFill="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dxfs count="3">
    <dxf>
      <fill>
        <patternFill>
          <bgColor theme="0" tint="-0.149959996342659"/>
        </patternFill>
      </fill>
      <border/>
    </dxf>
    <dxf>
      <fill>
        <patternFill>
          <bgColor theme="0" tint="-0.149959996342659"/>
        </patternFill>
      </fill>
      <border/>
    </dxf>
    <dxf>
      <fill>
        <patternFill>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microsoft.com/office/2017/10/relationships/person" Target="persons/person.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customXml" Target="../customXml/item4.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dget\Ord\21-22Ord\Adopted\2021-2022%20Proposed%20Vs%20Adopte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dget\Ord\20-19Ord\2019_2020%202nd%20Year%203Q%20Ord%20Log.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honaker\King%20County\BUDGET%20-%202021-22_9th%20COVID-19\9th%20COVID%20Supplemental%20Tracker.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udget\Ord\OmnibusOrdinance\2015%20Omnibus\2nd%20MidBi%20Collective\Old\SourceMidB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9-2020 METADATA"/>
      <sheetName val="Read Me First"/>
      <sheetName val="SummaryCheck"/>
      <sheetName val="ordretrievecheck"/>
      <sheetName val="OLD 2021-2022 METADATA"/>
      <sheetName val="ExecFinal"/>
      <sheetName val="SOURCE"/>
      <sheetName val="INDEX"/>
      <sheetName val="2021-2022 METADATA ORIGINAL"/>
      <sheetName val="Proposed vs Adopted"/>
      <sheetName val="2021-2022 Adopted Index"/>
      <sheetName val="Final Adopted"/>
      <sheetName val="CIP BY FUND"/>
      <sheetName val="OrdinanceAttachmentExcelFormat"/>
      <sheetName val="Sheet1"/>
      <sheetName val="EBS TEST Oct 18_Oct23"/>
      <sheetName val="PIC download 12_16_2020"/>
      <sheetName val="Load 12_16_2020"/>
      <sheetName val="Sheet2"/>
      <sheetName val="Load 12_16_2020 (2)"/>
      <sheetName val="HYP DOWNLOAD 9_4"/>
      <sheetName val="HYP DOWNLOAD 9_4 (3)"/>
      <sheetName val="HYP DOWNLOAD 9_4 (4)"/>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arborview FY19"/>
      <sheetName val="Adopted Index (2)"/>
      <sheetName val="TCLA1 AND TCLA2"/>
      <sheetName val="1ST Q APPROPRIATION "/>
      <sheetName val="1ST OMNIBUS"/>
      <sheetName val="2ND OMNIBUS"/>
      <sheetName val="18835 Attachment A"/>
      <sheetName val="2nd Omnibus CIP"/>
      <sheetName val="Grant_Emergent 2019 thru 3rdQ"/>
      <sheetName val="Grant_Emergent_To_Ord_Log"/>
      <sheetName val="FCD 2020 Annual Budget"/>
      <sheetName val="COVID2"/>
      <sheetName val="18930 1st Omnibus CIP"/>
      <sheetName val="3RD Q Appropriation"/>
      <sheetName val="2ND COVID-19 CIP"/>
      <sheetName val="3RD COVID-19 ORD"/>
      <sheetName val="3RD COVID-19 CIP"/>
      <sheetName val="2ND Q Appropriation"/>
      <sheetName val="2019-2020 METADATA"/>
      <sheetName val="To ORD lOG"/>
      <sheetName val="OrdinanceAttachmentExcelFormat"/>
      <sheetName val="Master"/>
      <sheetName val="CIPMASTER"/>
      <sheetName val="2020 3RD Q ORD LOG"/>
      <sheetName val="2020 3RD Q CIP ORDLOG"/>
      <sheetName val="2020 3RD Q FTE_TLT LOG"/>
      <sheetName val="2019-2020 Ordinance List"/>
      <sheetName val="Project Detail"/>
      <sheetName val="4th COVID 19 ORD"/>
      <sheetName val="19157 4TH COVID CI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sheetData sheetId="2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C7 pivot"/>
      <sheetName val="Operating Tracker"/>
      <sheetName val="Capital Tracker"/>
      <sheetName val="Crosswalk Pivot"/>
      <sheetName val="OLD7th COVID 19 CROSSWALK"/>
      <sheetName val="COVID 19 CROSSWALK"/>
      <sheetName val="ORDINANCE"/>
      <sheetName val="Analyst Assignments"/>
      <sheetName val="9TH COVID-19 CROSSWALK"/>
      <sheetName val="ORDINANCE CONTROL"/>
      <sheetName val="ProvisoChangeTable"/>
      <sheetName val="oLD ORD AND LOG"/>
      <sheetName val="OLD ORD CONTROL"/>
      <sheetName val="Lists"/>
      <sheetName val="2021-2022 Adopted Index"/>
      <sheetName val="Draft allocation "/>
      <sheetName val="Fin Plan Chec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ORKING INDEX Jim"/>
      <sheetName val="Exec Final detail QA"/>
      <sheetName val="Exec Final detail"/>
      <sheetName val="SOURCEOLD"/>
      <sheetName val="Pivot"/>
      <sheetName val="Final Adopted Detail"/>
      <sheetName val="Exec Final Appro"/>
      <sheetName val="Final Adopted Detail (2)"/>
      <sheetName val="Source"/>
      <sheetName val="Final Adopted Appro"/>
      <sheetName val="Adopted"/>
      <sheetName val="AdoptedtoAnalyst"/>
      <sheetName val="Final Adopted Summary"/>
      <sheetName val="midbitoordlog"/>
      <sheetName val="Master"/>
      <sheetName val="Sheet2"/>
      <sheetName val="CIPTotheOrdLog"/>
      <sheetName val="Section 8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687C8-898F-4BF4-858D-64DB3A281B52}">
  <sheetPr>
    <tabColor rgb="FF92D050"/>
    <pageSetUpPr fitToPage="1"/>
  </sheetPr>
  <dimension ref="A1:I49"/>
  <sheetViews>
    <sheetView tabSelected="1" zoomScale="90" zoomScaleNormal="90" workbookViewId="0" topLeftCell="A7">
      <selection activeCell="E16" sqref="E16"/>
    </sheetView>
  </sheetViews>
  <sheetFormatPr defaultColWidth="8.57421875" defaultRowHeight="15"/>
  <cols>
    <col min="1" max="1" width="8.421875" style="22" customWidth="1"/>
    <col min="2" max="2" width="35.421875" style="23" customWidth="1"/>
    <col min="3" max="3" width="9.7109375" style="23" customWidth="1"/>
    <col min="4" max="4" width="27.57421875" style="23" customWidth="1"/>
    <col min="5" max="5" width="59.57421875" style="3" customWidth="1"/>
    <col min="6" max="6" width="16.421875" style="32" bestFit="1" customWidth="1"/>
    <col min="7" max="7" width="17.421875" style="30" customWidth="1"/>
    <col min="8" max="8" width="13.28125" style="31" bestFit="1" customWidth="1"/>
    <col min="9" max="9" width="21.00390625" style="33" bestFit="1" customWidth="1"/>
    <col min="10" max="10" width="5.57421875" style="7" bestFit="1" customWidth="1"/>
    <col min="11" max="16384" width="8.57421875" style="7" customWidth="1"/>
  </cols>
  <sheetData>
    <row r="1" spans="1:9" ht="42" customHeight="1">
      <c r="A1" s="1" t="s">
        <v>0</v>
      </c>
      <c r="B1" s="2"/>
      <c r="C1" s="2"/>
      <c r="D1" s="2"/>
      <c r="E1" s="37"/>
      <c r="F1" s="5"/>
      <c r="G1" s="38"/>
      <c r="H1" s="6"/>
      <c r="I1" s="4"/>
    </row>
    <row r="3" spans="1:9" s="14" customFormat="1" ht="47.7" customHeight="1">
      <c r="A3" s="8" t="s">
        <v>1</v>
      </c>
      <c r="B3" s="9" t="s">
        <v>2</v>
      </c>
      <c r="C3" s="8" t="s">
        <v>3</v>
      </c>
      <c r="D3" s="9" t="s">
        <v>4</v>
      </c>
      <c r="E3" s="10" t="s">
        <v>5</v>
      </c>
      <c r="F3" s="11" t="s">
        <v>6</v>
      </c>
      <c r="G3" s="39" t="s">
        <v>7</v>
      </c>
      <c r="H3" s="12" t="s">
        <v>8</v>
      </c>
      <c r="I3" s="13" t="s">
        <v>9</v>
      </c>
    </row>
    <row r="4" spans="1:9" ht="57.6">
      <c r="A4" s="15">
        <v>10</v>
      </c>
      <c r="B4" s="16" t="s">
        <v>10</v>
      </c>
      <c r="C4" s="16" t="s">
        <v>11</v>
      </c>
      <c r="D4" s="16" t="s">
        <v>12</v>
      </c>
      <c r="E4" s="16" t="s">
        <v>126</v>
      </c>
      <c r="F4" s="34" t="s">
        <v>13</v>
      </c>
      <c r="G4" s="40">
        <v>110000</v>
      </c>
      <c r="H4" s="17"/>
      <c r="I4" s="16"/>
    </row>
    <row r="5" spans="1:9" ht="43.2">
      <c r="A5" s="15">
        <v>18</v>
      </c>
      <c r="B5" s="16" t="s">
        <v>14</v>
      </c>
      <c r="C5" s="16" t="s">
        <v>15</v>
      </c>
      <c r="D5" s="16" t="s">
        <v>16</v>
      </c>
      <c r="E5" s="16" t="s">
        <v>17</v>
      </c>
      <c r="F5" s="35" t="s">
        <v>18</v>
      </c>
      <c r="G5" s="40">
        <v>300000</v>
      </c>
      <c r="H5" s="17"/>
      <c r="I5" s="16"/>
    </row>
    <row r="6" spans="1:9" ht="54" customHeight="1">
      <c r="A6" s="15">
        <v>18</v>
      </c>
      <c r="B6" s="16" t="s">
        <v>14</v>
      </c>
      <c r="C6" s="16" t="s">
        <v>15</v>
      </c>
      <c r="D6" s="16" t="s">
        <v>19</v>
      </c>
      <c r="E6" s="19" t="s">
        <v>125</v>
      </c>
      <c r="F6" s="35" t="s">
        <v>18</v>
      </c>
      <c r="G6" s="40">
        <v>0</v>
      </c>
      <c r="H6" s="17"/>
      <c r="I6" s="16"/>
    </row>
    <row r="7" spans="1:9" ht="72">
      <c r="A7" s="15">
        <v>43</v>
      </c>
      <c r="B7" s="16" t="s">
        <v>21</v>
      </c>
      <c r="C7" s="16" t="s">
        <v>22</v>
      </c>
      <c r="D7" s="16" t="s">
        <v>23</v>
      </c>
      <c r="E7" s="16" t="s">
        <v>24</v>
      </c>
      <c r="F7" s="35" t="s">
        <v>25</v>
      </c>
      <c r="G7" s="40">
        <v>400000</v>
      </c>
      <c r="H7" s="17"/>
      <c r="I7" s="16"/>
    </row>
    <row r="8" spans="1:9" ht="72">
      <c r="A8" s="15">
        <v>43</v>
      </c>
      <c r="B8" s="16" t="s">
        <v>21</v>
      </c>
      <c r="C8" s="16" t="s">
        <v>22</v>
      </c>
      <c r="D8" s="16" t="s">
        <v>26</v>
      </c>
      <c r="E8" s="16" t="s">
        <v>27</v>
      </c>
      <c r="F8" s="35" t="s">
        <v>25</v>
      </c>
      <c r="G8" s="40">
        <v>200000</v>
      </c>
      <c r="H8" s="17"/>
      <c r="I8" s="16"/>
    </row>
    <row r="9" spans="1:9" ht="57.6">
      <c r="A9" s="15">
        <v>44</v>
      </c>
      <c r="B9" s="16" t="s">
        <v>28</v>
      </c>
      <c r="C9" s="16" t="s">
        <v>29</v>
      </c>
      <c r="D9" s="16" t="s">
        <v>30</v>
      </c>
      <c r="E9" s="16" t="s">
        <v>115</v>
      </c>
      <c r="F9" s="35" t="s">
        <v>25</v>
      </c>
      <c r="G9" s="40">
        <v>1500000</v>
      </c>
      <c r="H9" s="17"/>
      <c r="I9" s="16"/>
    </row>
    <row r="10" spans="1:9" ht="43.2">
      <c r="A10" s="15">
        <v>45</v>
      </c>
      <c r="B10" s="16" t="s">
        <v>31</v>
      </c>
      <c r="C10" s="16" t="s">
        <v>32</v>
      </c>
      <c r="D10" s="16" t="s">
        <v>33</v>
      </c>
      <c r="E10" s="16" t="s">
        <v>34</v>
      </c>
      <c r="F10" s="35" t="s">
        <v>25</v>
      </c>
      <c r="G10" s="40">
        <v>1800000</v>
      </c>
      <c r="H10" s="17"/>
      <c r="I10" s="16"/>
    </row>
    <row r="11" spans="1:9" ht="57.6">
      <c r="A11" s="15">
        <v>47</v>
      </c>
      <c r="B11" s="16" t="s">
        <v>35</v>
      </c>
      <c r="C11" s="16" t="s">
        <v>36</v>
      </c>
      <c r="D11" s="16" t="s">
        <v>116</v>
      </c>
      <c r="E11" s="44" t="s">
        <v>118</v>
      </c>
      <c r="F11" s="35" t="s">
        <v>25</v>
      </c>
      <c r="G11" s="40">
        <v>1500000</v>
      </c>
      <c r="H11" s="17"/>
      <c r="I11" s="16"/>
    </row>
    <row r="12" spans="1:9" ht="57.6">
      <c r="A12" s="15">
        <v>47</v>
      </c>
      <c r="B12" s="16" t="s">
        <v>35</v>
      </c>
      <c r="C12" s="16" t="s">
        <v>36</v>
      </c>
      <c r="D12" s="16" t="s">
        <v>117</v>
      </c>
      <c r="E12" s="44" t="s">
        <v>119</v>
      </c>
      <c r="F12" s="35" t="s">
        <v>25</v>
      </c>
      <c r="G12" s="40">
        <v>188077</v>
      </c>
      <c r="H12" s="17"/>
      <c r="I12" s="16"/>
    </row>
    <row r="13" spans="1:9" ht="43.2">
      <c r="A13" s="15">
        <v>48</v>
      </c>
      <c r="B13" s="16" t="s">
        <v>37</v>
      </c>
      <c r="C13" s="16" t="s">
        <v>38</v>
      </c>
      <c r="D13" s="16" t="s">
        <v>39</v>
      </c>
      <c r="E13" s="16" t="s">
        <v>40</v>
      </c>
      <c r="F13" s="35" t="s">
        <v>41</v>
      </c>
      <c r="G13" s="40">
        <v>3955148</v>
      </c>
      <c r="H13" s="17"/>
      <c r="I13" s="16"/>
    </row>
    <row r="14" spans="1:9" ht="43.2">
      <c r="A14" s="15">
        <v>48</v>
      </c>
      <c r="B14" s="16" t="s">
        <v>37</v>
      </c>
      <c r="C14" s="16" t="s">
        <v>38</v>
      </c>
      <c r="D14" s="16" t="s">
        <v>42</v>
      </c>
      <c r="E14" s="16" t="s">
        <v>43</v>
      </c>
      <c r="F14" s="35" t="s">
        <v>44</v>
      </c>
      <c r="G14" s="40">
        <v>849880</v>
      </c>
      <c r="H14" s="17"/>
      <c r="I14" s="16"/>
    </row>
    <row r="15" spans="1:9" ht="28.8">
      <c r="A15" s="15">
        <v>60</v>
      </c>
      <c r="B15" s="16" t="s">
        <v>45</v>
      </c>
      <c r="C15" s="16" t="s">
        <v>46</v>
      </c>
      <c r="D15" s="16" t="s">
        <v>47</v>
      </c>
      <c r="E15" s="16" t="s">
        <v>48</v>
      </c>
      <c r="F15" s="35" t="s">
        <v>18</v>
      </c>
      <c r="G15" s="40">
        <v>310000</v>
      </c>
      <c r="H15" s="17"/>
      <c r="I15" s="16"/>
    </row>
    <row r="16" spans="1:9" ht="57.6">
      <c r="A16" s="15">
        <v>60</v>
      </c>
      <c r="B16" s="16" t="s">
        <v>45</v>
      </c>
      <c r="C16" s="16" t="s">
        <v>46</v>
      </c>
      <c r="D16" s="16" t="s">
        <v>49</v>
      </c>
      <c r="E16" s="45" t="s">
        <v>50</v>
      </c>
      <c r="F16" s="35" t="s">
        <v>18</v>
      </c>
      <c r="G16" s="40">
        <v>-480000</v>
      </c>
      <c r="H16" s="17"/>
      <c r="I16" s="16"/>
    </row>
    <row r="17" spans="1:9" ht="57.6">
      <c r="A17" s="15">
        <v>89</v>
      </c>
      <c r="B17" s="16" t="s">
        <v>51</v>
      </c>
      <c r="C17" s="16" t="s">
        <v>52</v>
      </c>
      <c r="D17" s="16" t="s">
        <v>53</v>
      </c>
      <c r="E17" s="45" t="s">
        <v>129</v>
      </c>
      <c r="F17" s="35" t="s">
        <v>18</v>
      </c>
      <c r="G17" s="40">
        <v>-500000</v>
      </c>
      <c r="H17" s="17"/>
      <c r="I17" s="16"/>
    </row>
    <row r="18" spans="1:9" ht="101.4" customHeight="1">
      <c r="A18" s="15">
        <v>89</v>
      </c>
      <c r="B18" s="16" t="s">
        <v>51</v>
      </c>
      <c r="C18" s="16" t="s">
        <v>52</v>
      </c>
      <c r="D18" s="16" t="s">
        <v>20</v>
      </c>
      <c r="E18" s="36" t="s">
        <v>127</v>
      </c>
      <c r="F18" s="35" t="s">
        <v>55</v>
      </c>
      <c r="G18" s="40">
        <v>-1455000</v>
      </c>
      <c r="H18" s="17"/>
      <c r="I18" s="16"/>
    </row>
    <row r="19" spans="1:9" ht="28.8">
      <c r="A19" s="15">
        <v>89</v>
      </c>
      <c r="B19" s="16" t="s">
        <v>51</v>
      </c>
      <c r="C19" s="16" t="s">
        <v>52</v>
      </c>
      <c r="D19" s="16" t="s">
        <v>56</v>
      </c>
      <c r="E19" s="45" t="s">
        <v>130</v>
      </c>
      <c r="F19" s="35"/>
      <c r="G19" s="40">
        <v>1455000</v>
      </c>
      <c r="H19" s="17"/>
      <c r="I19" s="16"/>
    </row>
    <row r="20" spans="1:9" ht="57.6">
      <c r="A20" s="15">
        <v>92</v>
      </c>
      <c r="B20" s="16" t="s">
        <v>57</v>
      </c>
      <c r="C20" s="16" t="s">
        <v>58</v>
      </c>
      <c r="D20" s="16" t="s">
        <v>53</v>
      </c>
      <c r="E20" s="45" t="s">
        <v>131</v>
      </c>
      <c r="F20" s="35" t="s">
        <v>18</v>
      </c>
      <c r="G20" s="40">
        <v>500000</v>
      </c>
      <c r="H20" s="17"/>
      <c r="I20" s="16"/>
    </row>
    <row r="21" spans="1:9" ht="43.2">
      <c r="A21" s="15">
        <v>100</v>
      </c>
      <c r="B21" s="16" t="s">
        <v>59</v>
      </c>
      <c r="C21" s="16" t="s">
        <v>60</v>
      </c>
      <c r="D21" s="16" t="s">
        <v>61</v>
      </c>
      <c r="E21" s="16" t="s">
        <v>62</v>
      </c>
      <c r="F21" s="35" t="s">
        <v>63</v>
      </c>
      <c r="G21" s="40">
        <v>40881038</v>
      </c>
      <c r="H21" s="17">
        <v>0</v>
      </c>
      <c r="I21" s="16"/>
    </row>
    <row r="22" spans="1:9" ht="43.2">
      <c r="A22" s="15">
        <v>100</v>
      </c>
      <c r="B22" s="16" t="s">
        <v>59</v>
      </c>
      <c r="C22" s="16" t="s">
        <v>60</v>
      </c>
      <c r="D22" s="16" t="s">
        <v>64</v>
      </c>
      <c r="E22" s="16" t="s">
        <v>128</v>
      </c>
      <c r="F22" s="35" t="s">
        <v>41</v>
      </c>
      <c r="G22" s="40">
        <v>11102091</v>
      </c>
      <c r="H22" s="17">
        <v>0</v>
      </c>
      <c r="I22" s="16"/>
    </row>
    <row r="23" spans="1:9" ht="28.8">
      <c r="A23" s="15">
        <v>100</v>
      </c>
      <c r="B23" s="16" t="s">
        <v>59</v>
      </c>
      <c r="C23" s="16" t="s">
        <v>60</v>
      </c>
      <c r="D23" s="16" t="s">
        <v>65</v>
      </c>
      <c r="E23" s="16" t="s">
        <v>66</v>
      </c>
      <c r="F23" s="35" t="s">
        <v>25</v>
      </c>
      <c r="G23" s="40">
        <v>1800000</v>
      </c>
      <c r="H23" s="17">
        <v>0</v>
      </c>
      <c r="I23" s="16"/>
    </row>
    <row r="24" spans="1:9" ht="43.2">
      <c r="A24" s="15">
        <v>100</v>
      </c>
      <c r="B24" s="16" t="s">
        <v>59</v>
      </c>
      <c r="C24" s="16" t="s">
        <v>60</v>
      </c>
      <c r="D24" s="16" t="s">
        <v>67</v>
      </c>
      <c r="E24" s="16" t="s">
        <v>124</v>
      </c>
      <c r="F24" s="35" t="s">
        <v>68</v>
      </c>
      <c r="G24" s="40">
        <v>1581299</v>
      </c>
      <c r="H24" s="17">
        <v>0</v>
      </c>
      <c r="I24" s="16"/>
    </row>
    <row r="25" spans="1:9" ht="57.6">
      <c r="A25" s="15">
        <v>106</v>
      </c>
      <c r="B25" s="16" t="s">
        <v>69</v>
      </c>
      <c r="C25" s="16" t="s">
        <v>70</v>
      </c>
      <c r="D25" s="16" t="s">
        <v>71</v>
      </c>
      <c r="E25" s="16" t="s">
        <v>72</v>
      </c>
      <c r="F25" s="35" t="s">
        <v>68</v>
      </c>
      <c r="G25" s="40">
        <v>85000000</v>
      </c>
      <c r="H25" s="17"/>
      <c r="I25" s="16"/>
    </row>
    <row r="26" spans="1:9" ht="86.4" customHeight="1">
      <c r="A26" s="15">
        <v>111</v>
      </c>
      <c r="B26" s="16" t="s">
        <v>73</v>
      </c>
      <c r="C26" s="16" t="s">
        <v>74</v>
      </c>
      <c r="D26" s="16" t="s">
        <v>75</v>
      </c>
      <c r="E26" s="16" t="s">
        <v>76</v>
      </c>
      <c r="F26" s="35" t="s">
        <v>25</v>
      </c>
      <c r="G26" s="40">
        <v>-60000</v>
      </c>
      <c r="H26" s="17"/>
      <c r="I26" s="16"/>
    </row>
    <row r="27" spans="1:9" ht="115.2">
      <c r="A27" s="15">
        <v>115</v>
      </c>
      <c r="B27" s="16" t="s">
        <v>77</v>
      </c>
      <c r="C27" s="16" t="s">
        <v>78</v>
      </c>
      <c r="D27" s="16" t="s">
        <v>79</v>
      </c>
      <c r="E27" s="16" t="s">
        <v>123</v>
      </c>
      <c r="F27" s="35" t="s">
        <v>18</v>
      </c>
      <c r="G27" s="40">
        <v>400000</v>
      </c>
      <c r="H27" s="17">
        <v>0</v>
      </c>
      <c r="I27" s="16"/>
    </row>
    <row r="28" spans="1:9" ht="57.6">
      <c r="A28" s="15">
        <v>115</v>
      </c>
      <c r="B28" s="16" t="s">
        <v>77</v>
      </c>
      <c r="C28" s="16" t="s">
        <v>78</v>
      </c>
      <c r="D28" s="16" t="s">
        <v>80</v>
      </c>
      <c r="E28" s="16" t="s">
        <v>122</v>
      </c>
      <c r="F28" s="35" t="s">
        <v>18</v>
      </c>
      <c r="G28" s="40">
        <v>-1001500</v>
      </c>
      <c r="H28" s="17"/>
      <c r="I28" s="16"/>
    </row>
    <row r="29" spans="1:9" ht="28.8">
      <c r="A29" s="15">
        <v>119</v>
      </c>
      <c r="B29" s="16" t="s">
        <v>81</v>
      </c>
      <c r="C29" s="16" t="s">
        <v>82</v>
      </c>
      <c r="D29" s="16" t="s">
        <v>83</v>
      </c>
      <c r="E29" s="16" t="s">
        <v>84</v>
      </c>
      <c r="F29" s="35" t="s">
        <v>18</v>
      </c>
      <c r="G29" s="40">
        <v>129910</v>
      </c>
      <c r="H29" s="17"/>
      <c r="I29" s="16">
        <v>1</v>
      </c>
    </row>
    <row r="30" spans="1:9" ht="43.2">
      <c r="A30" s="15">
        <v>121</v>
      </c>
      <c r="B30" s="16" t="s">
        <v>85</v>
      </c>
      <c r="C30" s="16" t="s">
        <v>86</v>
      </c>
      <c r="D30" s="16" t="s">
        <v>87</v>
      </c>
      <c r="E30" s="16" t="s">
        <v>88</v>
      </c>
      <c r="F30" s="35" t="s">
        <v>41</v>
      </c>
      <c r="G30" s="40">
        <v>946155</v>
      </c>
      <c r="H30" s="17"/>
      <c r="I30" s="16"/>
    </row>
    <row r="31" spans="1:9" ht="57.6">
      <c r="A31" s="15">
        <v>121</v>
      </c>
      <c r="B31" s="16" t="s">
        <v>85</v>
      </c>
      <c r="C31" s="16" t="s">
        <v>86</v>
      </c>
      <c r="D31" s="16" t="s">
        <v>89</v>
      </c>
      <c r="E31" s="16" t="s">
        <v>90</v>
      </c>
      <c r="F31" s="35" t="s">
        <v>18</v>
      </c>
      <c r="G31" s="40">
        <v>503000</v>
      </c>
      <c r="H31" s="17"/>
      <c r="I31" s="16"/>
    </row>
    <row r="32" spans="1:9" ht="106.2" customHeight="1">
      <c r="A32" s="15">
        <v>128</v>
      </c>
      <c r="B32" s="16" t="s">
        <v>91</v>
      </c>
      <c r="C32" s="16" t="s">
        <v>92</v>
      </c>
      <c r="D32" s="16" t="s">
        <v>93</v>
      </c>
      <c r="E32" s="16" t="s">
        <v>54</v>
      </c>
      <c r="F32" s="35" t="s">
        <v>25</v>
      </c>
      <c r="G32" s="40">
        <v>0</v>
      </c>
      <c r="H32" s="17"/>
      <c r="I32" s="16"/>
    </row>
    <row r="33" spans="1:9" ht="94.8" customHeight="1">
      <c r="A33" s="15" t="s">
        <v>94</v>
      </c>
      <c r="B33" s="16" t="s">
        <v>95</v>
      </c>
      <c r="C33" s="16" t="s">
        <v>96</v>
      </c>
      <c r="D33" s="16" t="s">
        <v>97</v>
      </c>
      <c r="E33" s="44" t="s">
        <v>120</v>
      </c>
      <c r="F33" s="35" t="s">
        <v>18</v>
      </c>
      <c r="G33" s="40">
        <v>-5000000</v>
      </c>
      <c r="H33" s="17"/>
      <c r="I33" s="16"/>
    </row>
    <row r="34" spans="1:9" ht="86.4">
      <c r="A34" s="20">
        <v>29</v>
      </c>
      <c r="B34" s="16" t="s">
        <v>98</v>
      </c>
      <c r="C34" s="15" t="s">
        <v>99</v>
      </c>
      <c r="D34" s="16" t="s">
        <v>100</v>
      </c>
      <c r="E34" s="16" t="s">
        <v>101</v>
      </c>
      <c r="F34" s="21" t="s">
        <v>41</v>
      </c>
      <c r="G34" s="40">
        <v>4400000</v>
      </c>
      <c r="H34" s="17"/>
      <c r="I34" s="16"/>
    </row>
    <row r="35" spans="1:9" ht="57.6">
      <c r="A35" s="20">
        <v>29</v>
      </c>
      <c r="B35" s="16" t="s">
        <v>98</v>
      </c>
      <c r="C35" s="15" t="s">
        <v>99</v>
      </c>
      <c r="D35" s="16" t="s">
        <v>102</v>
      </c>
      <c r="E35" s="16" t="s">
        <v>103</v>
      </c>
      <c r="F35" s="21" t="s">
        <v>18</v>
      </c>
      <c r="G35" s="40">
        <v>2246335</v>
      </c>
      <c r="H35" s="17"/>
      <c r="I35" s="16"/>
    </row>
    <row r="36" spans="1:9" ht="57.6">
      <c r="A36" s="20">
        <v>29</v>
      </c>
      <c r="B36" s="16" t="s">
        <v>104</v>
      </c>
      <c r="C36" s="16" t="s">
        <v>105</v>
      </c>
      <c r="D36" s="16" t="s">
        <v>106</v>
      </c>
      <c r="E36" s="16" t="s">
        <v>107</v>
      </c>
      <c r="F36" s="21" t="s">
        <v>108</v>
      </c>
      <c r="G36" s="18">
        <v>2756811</v>
      </c>
      <c r="H36" s="17"/>
      <c r="I36" s="16"/>
    </row>
    <row r="37" spans="1:9" ht="43.2">
      <c r="A37" s="15">
        <v>29</v>
      </c>
      <c r="B37" s="16" t="s">
        <v>109</v>
      </c>
      <c r="C37" s="16" t="s">
        <v>110</v>
      </c>
      <c r="D37" s="16" t="s">
        <v>111</v>
      </c>
      <c r="E37" s="16" t="s">
        <v>121</v>
      </c>
      <c r="F37" s="21" t="s">
        <v>108</v>
      </c>
      <c r="G37" s="18">
        <v>968959</v>
      </c>
      <c r="H37" s="17"/>
      <c r="I37" s="16"/>
    </row>
    <row r="38" spans="5:9" ht="15">
      <c r="E38" s="23"/>
      <c r="F38" s="24"/>
      <c r="G38" s="41"/>
      <c r="H38" s="25"/>
      <c r="I38" s="23"/>
    </row>
    <row r="39" spans="5:8" ht="15">
      <c r="E39" s="26" t="s">
        <v>112</v>
      </c>
      <c r="F39" s="27"/>
      <c r="G39" s="42">
        <f>SUM(G4:G33)</f>
        <v>146915098</v>
      </c>
      <c r="H39" s="28"/>
    </row>
    <row r="40" spans="5:8" ht="15">
      <c r="E40" s="26" t="s">
        <v>113</v>
      </c>
      <c r="F40" s="27"/>
      <c r="G40" s="42">
        <f>SUM(G34:G38)</f>
        <v>10372105</v>
      </c>
      <c r="H40" s="28"/>
    </row>
    <row r="41" spans="5:8" ht="15">
      <c r="E41" s="29" t="s">
        <v>114</v>
      </c>
      <c r="F41" s="27"/>
      <c r="G41" s="43">
        <f>SUM(G39:G40)</f>
        <v>157287203</v>
      </c>
      <c r="H41" s="28"/>
    </row>
    <row r="42" spans="5:9" ht="15">
      <c r="E42" s="23"/>
      <c r="F42" s="30"/>
      <c r="I42" s="23"/>
    </row>
    <row r="43" spans="5:9" ht="15">
      <c r="E43" s="23"/>
      <c r="F43" s="30"/>
      <c r="I43" s="23"/>
    </row>
    <row r="44" spans="5:9" ht="15">
      <c r="E44" s="23"/>
      <c r="F44" s="30"/>
      <c r="I44" s="23"/>
    </row>
    <row r="45" spans="5:9" ht="15">
      <c r="E45" s="23"/>
      <c r="F45" s="30"/>
      <c r="I45" s="23"/>
    </row>
    <row r="46" spans="5:9" ht="15">
      <c r="E46" s="23"/>
      <c r="F46" s="30"/>
      <c r="I46" s="23"/>
    </row>
    <row r="47" spans="5:9" ht="15">
      <c r="E47" s="23"/>
      <c r="F47" s="30"/>
      <c r="I47" s="23"/>
    </row>
    <row r="48" spans="5:9" ht="15">
      <c r="E48" s="23"/>
      <c r="F48" s="30"/>
      <c r="I48" s="23"/>
    </row>
    <row r="49" spans="5:9" ht="15">
      <c r="E49" s="23"/>
      <c r="F49" s="30"/>
      <c r="I49" s="23"/>
    </row>
  </sheetData>
  <autoFilter ref="A3:I37"/>
  <conditionalFormatting sqref="F34:F35">
    <cfRule type="containsBlanks" priority="3" dxfId="0">
      <formula>LEN(TRIM(F34))=0</formula>
    </cfRule>
  </conditionalFormatting>
  <conditionalFormatting sqref="F36">
    <cfRule type="containsBlanks" priority="2" dxfId="0">
      <formula>LEN(TRIM(F36))=0</formula>
    </cfRule>
  </conditionalFormatting>
  <conditionalFormatting sqref="F37">
    <cfRule type="containsBlanks" priority="1" dxfId="0">
      <formula>LEN(TRIM(F37))=0</formula>
    </cfRule>
  </conditionalFormatting>
  <printOptions/>
  <pageMargins left="0.45" right="0.45" top="0.75" bottom="0.75" header="0.55" footer="0.3"/>
  <pageSetup fitToHeight="3" fitToWidth="1" horizontalDpi="600" verticalDpi="600" orientation="landscape" scale="60" r:id="rId1"/>
  <headerFooter>
    <oddFooter>&amp;L&amp;T &amp;D&amp;C&amp;P OF &amp;N&amp;R&amp;F</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SharedWithUsers xmlns="cc811197-5a73-4d86-a206-c117da05ddaa">
      <UserInfo>
        <DisplayName>Rubardt, Aaron</DisplayName>
        <AccountId>644</AccountId>
        <AccountType/>
      </UserInfo>
      <UserInfo>
        <DisplayName>Walsh, James</DisplayName>
        <AccountId>335</AccountId>
        <AccountType/>
      </UserInfo>
      <UserInfo>
        <DisplayName>Record, Jim</DisplayName>
        <AccountId>641</AccountId>
        <AccountType/>
      </UserInfo>
    </SharedWithUsers>
    <PSBReviewer xmlns="4014f290-5a86-44a6-bf90-5365310a716f">
      <UserInfo>
        <DisplayName/>
        <AccountId xsi:nil="true"/>
        <AccountType/>
      </UserInfo>
    </PSBReviewer>
  </documentManagement>
</p:properti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2AD019-3BD1-4ECD-9882-F9860B721AC1}">
  <ds:schemaRefs>
    <ds:schemaRef ds:uri="http://schemas.microsoft.com/office/2006/metadata/customXsn"/>
  </ds:schemaRefs>
</ds:datastoreItem>
</file>

<file path=customXml/itemProps2.xml><?xml version="1.0" encoding="utf-8"?>
<ds:datastoreItem xmlns:ds="http://schemas.openxmlformats.org/officeDocument/2006/customXml" ds:itemID="{82B95FC6-9FE9-46C7-8740-EC8493F0272F}">
  <ds:schemaRefs>
    <ds:schemaRef ds:uri="http://schemas.microsoft.com/sharepoint/v3/contenttype/forms"/>
  </ds:schemaRefs>
</ds:datastoreItem>
</file>

<file path=customXml/itemProps3.xml><?xml version="1.0" encoding="utf-8"?>
<ds:datastoreItem xmlns:ds="http://schemas.openxmlformats.org/officeDocument/2006/customXml" ds:itemID="{F8C07D10-B6D4-4B12-B551-B4E611CD3256}">
  <ds:schemaRefs>
    <ds:schemaRef ds:uri="http://www.w3.org/XML/1998/namespace"/>
    <ds:schemaRef ds:uri="http://purl.org/dc/elements/1.1/"/>
    <ds:schemaRef ds:uri="http://schemas.microsoft.com/office/2006/documentManagement/types"/>
    <ds:schemaRef ds:uri="http://schemas.microsoft.com/office/2006/metadata/properties"/>
    <ds:schemaRef ds:uri="http://purl.org/dc/dcmitype/"/>
    <ds:schemaRef ds:uri="cc811197-5a73-4d86-a206-c117da05ddaa"/>
    <ds:schemaRef ds:uri="http://purl.org/dc/terms/"/>
    <ds:schemaRef ds:uri="http://schemas.openxmlformats.org/package/2006/metadata/core-properties"/>
    <ds:schemaRef ds:uri="http://schemas.microsoft.com/office/infopath/2007/PartnerControls"/>
    <ds:schemaRef ds:uri="4014f290-5a86-44a6-bf90-5365310a716f"/>
    <ds:schemaRef ds:uri="http://schemas.microsoft.com/sharepoint/v3"/>
  </ds:schemaRefs>
</ds:datastoreItem>
</file>

<file path=customXml/itemProps4.xml><?xml version="1.0" encoding="utf-8"?>
<ds:datastoreItem xmlns:ds="http://schemas.openxmlformats.org/officeDocument/2006/customXml" ds:itemID="{294B309F-6427-4B74-B6E9-565C55359A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4014f290-5a86-44a6-bf90-5365310a7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crosswalk</dc:title>
  <dc:subject/>
  <dc:creator>Honaker, Lindy</dc:creator>
  <cp:keywords/>
  <dc:description/>
  <cp:lastModifiedBy>Carroll, Kelli</cp:lastModifiedBy>
  <cp:lastPrinted>2022-03-08T00:24:34Z</cp:lastPrinted>
  <dcterms:created xsi:type="dcterms:W3CDTF">2022-03-03T18:19:02Z</dcterms:created>
  <dcterms:modified xsi:type="dcterms:W3CDTF">2022-03-10T18:09:08Z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0x010100D03C1FEDB24A304B88B22491CFC09769003AFEC870DAFA594B9D866D000FDCF172</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