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9120" activeTab="0"/>
  </bookViews>
  <sheets>
    <sheet name=" Fiscal Note - Final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 Fiscal Note - Final'!$A$1:$G$42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<sst xmlns="http://schemas.openxmlformats.org/spreadsheetml/2006/main" count="57" uniqueCount="35">
  <si>
    <t>FISCAL NOTE</t>
  </si>
  <si>
    <t>Title:  Transit Now</t>
  </si>
  <si>
    <t>Note Prepared By:  Duncan Mitchell</t>
  </si>
  <si>
    <t>Note Reviewed By:  Jill Krecklow</t>
  </si>
  <si>
    <t xml:space="preserve">  Impact of the above legislation on the fiscal affairs of King County is estimated to be:</t>
  </si>
  <si>
    <t>Revenue to:</t>
  </si>
  <si>
    <t>Fund/Agency</t>
  </si>
  <si>
    <t>Transit Operating</t>
  </si>
  <si>
    <t>Sales Tax</t>
  </si>
  <si>
    <t>Fare Revenue</t>
  </si>
  <si>
    <t>Other revenue</t>
  </si>
  <si>
    <t>Transit Capital</t>
  </si>
  <si>
    <t xml:space="preserve"> </t>
  </si>
  <si>
    <t>Grants</t>
  </si>
  <si>
    <t xml:space="preserve">TOTAL </t>
  </si>
  <si>
    <t>Expenditures from:</t>
  </si>
  <si>
    <t>Department</t>
  </si>
  <si>
    <t>DOT</t>
  </si>
  <si>
    <t>TOTAL</t>
  </si>
  <si>
    <t>Bus Service and other program elements</t>
  </si>
  <si>
    <t>Capital Project Expenditures</t>
  </si>
  <si>
    <t>Footnotes:</t>
  </si>
  <si>
    <t>Sales Tax collection assumed to begin on 4/1/2007 with payment to Transit in 6/2007.</t>
  </si>
  <si>
    <t xml:space="preserve">Bus service is staged based on the service plan included in Transit Now proposal.  </t>
  </si>
  <si>
    <t>Affected Agency and/or Agencies:  Transit Division</t>
  </si>
  <si>
    <t>Fund Code</t>
  </si>
  <si>
    <t>Revenue  Source</t>
  </si>
  <si>
    <t>Fund  Code</t>
  </si>
  <si>
    <t>Expenditures by Categories:</t>
  </si>
  <si>
    <t>Fare Revenue based on current system average fare per boarding times 22 rides per new hour of service.</t>
  </si>
  <si>
    <t>Transit Capital includes activity with the Revenue Fleet Replacement sub-fund.</t>
  </si>
  <si>
    <t>Bus Service is based on a rate that is between the marginal and average cost of service providing for direct cost as well as some indirect support.</t>
  </si>
  <si>
    <t>Other program elements include:  shelter cleaning, maintenance, Vanpool, Accessible Services and signal synchonrizations and real-time arrival information.</t>
  </si>
  <si>
    <t xml:space="preserve">Capital project expenditures are based on estimated budget authority.   </t>
  </si>
  <si>
    <t>Ordinance/Motion No.  2007 Proposed Budget Ordinance 2006-0473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</si>
</sst>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_)"/>
    <numFmt numFmtId="166" formatCode="dd\-mmm\-yy_)"/>
    <numFmt numFmtId="167" formatCode="#,##0.000_);\(#,##0.000\)"/>
    <numFmt numFmtId="168" formatCode="0.0%"/>
    <numFmt numFmtId="169" formatCode="0.0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_(&quot;$&quot;* #,##0.0000000_);_(&quot;$&quot;* \(#,##0.0000000\);_(&quot;$&quot;* &quot;-&quot;??_);_(@_)"/>
    <numFmt numFmtId="180" formatCode="_(&quot;$&quot;* #,##0.00000000_);_(&quot;$&quot;* \(#,##0.00000000\);_(&quot;$&quot;* &quot;-&quot;??_);_(@_)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&quot;$&quot;* #,##0.000000000_);_(&quot;$&quot;* \(#,##0.000000000\);_(&quot;$&quot;* &quot;-&quot;??_);_(@_)"/>
    <numFmt numFmtId="192" formatCode="#,##0.0"/>
    <numFmt numFmtId="193" formatCode="0.000"/>
    <numFmt numFmtId="194" formatCode="0.00\(###0.00\)"/>
    <numFmt numFmtId="195" formatCode="#,##0.0_);[Red]\(#,##0.0\)"/>
    <numFmt numFmtId="196" formatCode="#,##0.000"/>
    <numFmt numFmtId="197" formatCode="#,##0.0000"/>
    <numFmt numFmtId="198" formatCode="0%;[Red]\(0%\)"/>
    <numFmt numFmtId="199" formatCode="###,##0;\(###,##0\)"/>
    <numFmt numFmtId="200" formatCode="0.000%"/>
    <numFmt numFmtId="201" formatCode="#,###_);\(#,###\)"/>
    <numFmt numFmtId="202" formatCode="#,###,_);\(#,###,\)"/>
    <numFmt numFmtId="203" formatCode="#,###,_);[Red]\(#,###,\)"/>
    <numFmt numFmtId="204" formatCode="0.00%;\(0.00%\)"/>
    <numFmt numFmtId="205" formatCode="#,##0.0,_);[Red]\(#,##0.0,\)"/>
    <numFmt numFmtId="206" formatCode="0.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0_);[Red]\(0\)"/>
    <numFmt numFmtId="211" formatCode="0000"/>
    <numFmt numFmtId="212" formatCode="#,##0.00000_);[Red]\(#,##0.00000\)"/>
    <numFmt numFmtId="213" formatCode="#,##0.00000000000_);\(#,##0.00000000000\)"/>
    <numFmt numFmtId="214" formatCode="#,##0.000000000_);[Red]\(#,##0.000000000\)"/>
    <numFmt numFmtId="215" formatCode="&quot;$&quot;#,##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14">
    <font>
      <sz val="7"/>
      <name val="Courier New"/>
      <family val="0"/>
    </font>
    <font>
      <b/>
      <sz val="7"/>
      <name val="Courier New"/>
      <family val="0"/>
    </font>
    <font>
      <i/>
      <sz val="7"/>
      <name val="Courier New"/>
      <family val="0"/>
    </font>
    <font>
      <b/>
      <i/>
      <sz val="7"/>
      <name val="Courier New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0"/>
    </font>
    <font>
      <sz val="10"/>
      <name val="Univers"/>
      <family val="2"/>
    </font>
    <font>
      <sz val="9"/>
      <name val="Arial"/>
      <family val="0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19" applyFill="1" applyAlignment="1">
      <alignment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 applyAlignment="1">
      <alignment horizontal="centerContinuous"/>
      <protection/>
    </xf>
    <xf numFmtId="0" fontId="4" fillId="0" borderId="0" xfId="19">
      <alignment/>
      <protection/>
    </xf>
    <xf numFmtId="0" fontId="7" fillId="0" borderId="0" xfId="19" applyFont="1" applyFill="1" applyAlignment="1">
      <alignment horizontal="left"/>
      <protection/>
    </xf>
    <xf numFmtId="0" fontId="5" fillId="0" borderId="0" xfId="19" applyFont="1" applyFill="1" applyAlignment="1">
      <alignment horizontal="centerContinuous"/>
      <protection/>
    </xf>
    <xf numFmtId="0" fontId="5" fillId="0" borderId="1" xfId="19" applyFont="1" applyFill="1" applyBorder="1" applyAlignment="1">
      <alignment horizontal="left"/>
      <protection/>
    </xf>
    <xf numFmtId="0" fontId="5" fillId="0" borderId="2" xfId="19" applyFont="1" applyFill="1" applyBorder="1" applyAlignment="1">
      <alignment horizontal="left"/>
      <protection/>
    </xf>
    <xf numFmtId="0" fontId="5" fillId="0" borderId="2" xfId="19" applyFont="1" applyFill="1" applyBorder="1" applyAlignment="1">
      <alignment horizontal="centerContinuous"/>
      <protection/>
    </xf>
    <xf numFmtId="0" fontId="5" fillId="0" borderId="3" xfId="19" applyFont="1" applyFill="1" applyBorder="1" applyAlignment="1">
      <alignment horizontal="centerContinuous"/>
      <protection/>
    </xf>
    <xf numFmtId="0" fontId="5" fillId="0" borderId="4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centerContinuous"/>
      <protection/>
    </xf>
    <xf numFmtId="0" fontId="5" fillId="0" borderId="5" xfId="19" applyFont="1" applyFill="1" applyBorder="1" applyAlignment="1">
      <alignment horizontal="centerContinuous"/>
      <protection/>
    </xf>
    <xf numFmtId="0" fontId="5" fillId="0" borderId="4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5" xfId="19" applyFont="1" applyFill="1" applyBorder="1">
      <alignment/>
      <protection/>
    </xf>
    <xf numFmtId="0" fontId="5" fillId="0" borderId="6" xfId="19" applyFont="1" applyFill="1" applyBorder="1">
      <alignment/>
      <protection/>
    </xf>
    <xf numFmtId="0" fontId="5" fillId="0" borderId="7" xfId="19" applyFont="1" applyFill="1" applyBorder="1">
      <alignment/>
      <protection/>
    </xf>
    <xf numFmtId="0" fontId="5" fillId="0" borderId="8" xfId="19" applyFont="1" applyFill="1" applyBorder="1">
      <alignment/>
      <protection/>
    </xf>
    <xf numFmtId="0" fontId="5" fillId="0" borderId="0" xfId="19" applyFont="1" applyFill="1">
      <alignment/>
      <protection/>
    </xf>
    <xf numFmtId="0" fontId="4" fillId="0" borderId="0" xfId="19" applyFill="1">
      <alignment/>
      <protection/>
    </xf>
    <xf numFmtId="6" fontId="5" fillId="0" borderId="0" xfId="19" applyNumberFormat="1" applyFont="1" applyFill="1">
      <alignment/>
      <protection/>
    </xf>
    <xf numFmtId="0" fontId="8" fillId="0" borderId="0" xfId="19" applyFont="1" applyFill="1">
      <alignment/>
      <protection/>
    </xf>
    <xf numFmtId="0" fontId="5" fillId="0" borderId="9" xfId="19" applyFont="1" applyFill="1" applyBorder="1">
      <alignment/>
      <protection/>
    </xf>
    <xf numFmtId="0" fontId="5" fillId="0" borderId="10" xfId="19" applyFont="1" applyFill="1" applyBorder="1">
      <alignment/>
      <protection/>
    </xf>
    <xf numFmtId="0" fontId="5" fillId="0" borderId="11" xfId="19" applyFont="1" applyFill="1" applyBorder="1" applyAlignment="1">
      <alignment horizontal="center"/>
      <protection/>
    </xf>
    <xf numFmtId="0" fontId="5" fillId="0" borderId="12" xfId="19" applyFont="1" applyFill="1" applyBorder="1" applyAlignment="1">
      <alignment horizontal="center"/>
      <protection/>
    </xf>
    <xf numFmtId="0" fontId="5" fillId="0" borderId="13" xfId="19" applyFont="1" applyFill="1" applyBorder="1">
      <alignment/>
      <protection/>
    </xf>
    <xf numFmtId="0" fontId="5" fillId="0" borderId="14" xfId="19" applyFont="1" applyFill="1" applyBorder="1">
      <alignment/>
      <protection/>
    </xf>
    <xf numFmtId="0" fontId="5" fillId="0" borderId="15" xfId="19" applyFont="1" applyFill="1" applyBorder="1" applyAlignment="1">
      <alignment horizontal="center"/>
      <protection/>
    </xf>
    <xf numFmtId="0" fontId="5" fillId="0" borderId="16" xfId="19" applyFont="1" applyFill="1" applyBorder="1">
      <alignment/>
      <protection/>
    </xf>
    <xf numFmtId="0" fontId="5" fillId="0" borderId="17" xfId="19" applyFont="1" applyFill="1" applyBorder="1">
      <alignment/>
      <protection/>
    </xf>
    <xf numFmtId="0" fontId="5" fillId="0" borderId="18" xfId="19" applyFont="1" applyFill="1" applyBorder="1" applyAlignment="1">
      <alignment horizontal="center" wrapText="1"/>
      <protection/>
    </xf>
    <xf numFmtId="0" fontId="10" fillId="0" borderId="18" xfId="19" applyFont="1" applyFill="1" applyBorder="1" applyAlignment="1">
      <alignment horizontal="center" wrapText="1"/>
      <protection/>
    </xf>
    <xf numFmtId="0" fontId="5" fillId="0" borderId="19" xfId="19" applyFont="1" applyFill="1" applyBorder="1">
      <alignment/>
      <protection/>
    </xf>
    <xf numFmtId="0" fontId="5" fillId="0" borderId="20" xfId="19" applyFont="1" applyFill="1" applyBorder="1">
      <alignment/>
      <protection/>
    </xf>
    <xf numFmtId="0" fontId="5" fillId="0" borderId="21" xfId="19" applyFont="1" applyFill="1" applyBorder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3" fontId="7" fillId="0" borderId="0" xfId="19" applyNumberFormat="1" applyFont="1" applyFill="1">
      <alignment/>
      <protection/>
    </xf>
    <xf numFmtId="3" fontId="5" fillId="0" borderId="0" xfId="19" applyNumberFormat="1" applyFont="1" applyFill="1">
      <alignment/>
      <protection/>
    </xf>
    <xf numFmtId="0" fontId="8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22" xfId="19" applyNumberFormat="1" applyFont="1" applyFill="1" applyBorder="1" applyAlignment="1" quotePrefix="1">
      <alignment horizontal="center"/>
      <protection/>
    </xf>
    <xf numFmtId="0" fontId="5" fillId="0" borderId="22" xfId="19" applyNumberFormat="1" applyFont="1" applyFill="1" applyBorder="1" applyAlignment="1">
      <alignment horizontal="center"/>
      <protection/>
    </xf>
    <xf numFmtId="0" fontId="10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1" fillId="0" borderId="18" xfId="19" applyFont="1" applyFill="1" applyBorder="1" applyAlignment="1" quotePrefix="1">
      <alignment horizontal="center" wrapText="1"/>
      <protection/>
    </xf>
    <xf numFmtId="49" fontId="11" fillId="0" borderId="23" xfId="19" applyNumberFormat="1" applyFont="1" applyFill="1" applyBorder="1" applyAlignment="1">
      <alignment horizontal="center"/>
      <protection/>
    </xf>
    <xf numFmtId="0" fontId="4" fillId="0" borderId="24" xfId="19" applyFill="1" applyBorder="1">
      <alignment/>
      <protection/>
    </xf>
    <xf numFmtId="0" fontId="5" fillId="0" borderId="25" xfId="19" applyFont="1" applyFill="1" applyBorder="1" applyAlignment="1">
      <alignment horizontal="left"/>
      <protection/>
    </xf>
    <xf numFmtId="0" fontId="8" fillId="0" borderId="0" xfId="19" applyFont="1" applyFill="1">
      <alignment/>
      <protection/>
    </xf>
    <xf numFmtId="0" fontId="10" fillId="0" borderId="0" xfId="19" applyFont="1" applyFill="1" applyBorder="1" applyAlignment="1">
      <alignment horizontal="left"/>
      <protection/>
    </xf>
    <xf numFmtId="0" fontId="10" fillId="0" borderId="0" xfId="19" applyFont="1" applyFill="1" applyBorder="1" applyAlignment="1">
      <alignment horizontal="left" wrapText="1"/>
      <protection/>
    </xf>
    <xf numFmtId="0" fontId="12" fillId="0" borderId="0" xfId="19" applyFont="1" applyFill="1" applyAlignment="1">
      <alignment/>
      <protection/>
    </xf>
    <xf numFmtId="0" fontId="12" fillId="0" borderId="0" xfId="19" applyFont="1">
      <alignment/>
      <protection/>
    </xf>
    <xf numFmtId="0" fontId="12" fillId="0" borderId="0" xfId="19" applyFont="1" applyFill="1">
      <alignment/>
      <protection/>
    </xf>
    <xf numFmtId="0" fontId="4" fillId="0" borderId="0" xfId="19" applyFont="1">
      <alignment/>
      <protection/>
    </xf>
    <xf numFmtId="38" fontId="5" fillId="0" borderId="18" xfId="19" applyNumberFormat="1" applyFont="1" applyFill="1" applyBorder="1" applyAlignment="1">
      <alignment horizontal="right"/>
      <protection/>
    </xf>
    <xf numFmtId="38" fontId="5" fillId="0" borderId="26" xfId="19" applyNumberFormat="1" applyFont="1" applyFill="1" applyBorder="1" applyAlignment="1">
      <alignment horizontal="right"/>
      <protection/>
    </xf>
    <xf numFmtId="38" fontId="8" fillId="0" borderId="21" xfId="19" applyNumberFormat="1" applyFont="1" applyFill="1" applyBorder="1" applyAlignment="1">
      <alignment horizontal="right"/>
      <protection/>
    </xf>
    <xf numFmtId="0" fontId="5" fillId="0" borderId="11" xfId="19" applyFont="1" applyFill="1" applyBorder="1" applyAlignment="1">
      <alignment horizontal="center" wrapText="1"/>
      <protection/>
    </xf>
    <xf numFmtId="38" fontId="8" fillId="0" borderId="27" xfId="19" applyNumberFormat="1" applyFont="1" applyFill="1" applyBorder="1" applyAlignment="1">
      <alignment horizontal="right"/>
      <protection/>
    </xf>
    <xf numFmtId="0" fontId="5" fillId="0" borderId="28" xfId="19" applyFont="1" applyFill="1" applyBorder="1">
      <alignment/>
      <protection/>
    </xf>
    <xf numFmtId="0" fontId="5" fillId="0" borderId="29" xfId="19" applyFont="1" applyFill="1" applyBorder="1">
      <alignment/>
      <protection/>
    </xf>
    <xf numFmtId="0" fontId="5" fillId="0" borderId="30" xfId="19" applyFont="1" applyFill="1" applyBorder="1" applyAlignment="1">
      <alignment horizontal="center" wrapText="1"/>
      <protection/>
    </xf>
    <xf numFmtId="38" fontId="5" fillId="0" borderId="30" xfId="19" applyNumberFormat="1" applyFont="1" applyFill="1" applyBorder="1" applyAlignment="1">
      <alignment horizontal="right"/>
      <protection/>
    </xf>
    <xf numFmtId="38" fontId="5" fillId="0" borderId="31" xfId="19" applyNumberFormat="1" applyFont="1" applyFill="1" applyBorder="1" applyAlignment="1">
      <alignment horizontal="right"/>
      <protection/>
    </xf>
    <xf numFmtId="0" fontId="5" fillId="0" borderId="32" xfId="19" applyFont="1" applyFill="1" applyBorder="1" applyAlignment="1">
      <alignment horizontal="center"/>
      <protection/>
    </xf>
    <xf numFmtId="0" fontId="5" fillId="0" borderId="22" xfId="19" applyFont="1" applyFill="1" applyBorder="1">
      <alignment/>
      <protection/>
    </xf>
    <xf numFmtId="0" fontId="5" fillId="0" borderId="33" xfId="19" applyFont="1" applyFill="1" applyBorder="1">
      <alignment/>
      <protection/>
    </xf>
    <xf numFmtId="3" fontId="5" fillId="0" borderId="0" xfId="19" applyNumberFormat="1" applyFont="1" applyFill="1" applyBorder="1">
      <alignment/>
      <protection/>
    </xf>
    <xf numFmtId="0" fontId="5" fillId="0" borderId="15" xfId="19" applyFont="1" applyFill="1" applyBorder="1" applyAlignment="1" quotePrefix="1">
      <alignment horizontal="center" wrapText="1"/>
      <protection/>
    </xf>
    <xf numFmtId="49" fontId="5" fillId="0" borderId="22" xfId="19" applyNumberFormat="1" applyFont="1" applyFill="1" applyBorder="1" applyAlignment="1">
      <alignment horizontal="center"/>
      <protection/>
    </xf>
    <xf numFmtId="0" fontId="7" fillId="0" borderId="34" xfId="19" applyFont="1" applyFill="1" applyBorder="1" applyAlignment="1">
      <alignment horizontal="left" wrapText="1"/>
      <protection/>
    </xf>
    <xf numFmtId="38" fontId="5" fillId="0" borderId="15" xfId="19" applyNumberFormat="1" applyFont="1" applyFill="1" applyBorder="1" applyAlignment="1">
      <alignment horizontal="right"/>
      <protection/>
    </xf>
    <xf numFmtId="38" fontId="5" fillId="0" borderId="35" xfId="19" applyNumberFormat="1" applyFont="1" applyFill="1" applyBorder="1" applyAlignment="1">
      <alignment horizontal="right"/>
      <protection/>
    </xf>
    <xf numFmtId="38" fontId="5" fillId="0" borderId="18" xfId="19" applyNumberFormat="1" applyFont="1" applyFill="1" applyBorder="1" applyAlignment="1">
      <alignment horizontal="right"/>
      <protection/>
    </xf>
    <xf numFmtId="38" fontId="5" fillId="0" borderId="26" xfId="19" applyNumberFormat="1" applyFont="1" applyFill="1" applyBorder="1" applyAlignment="1">
      <alignment horizontal="right"/>
      <protection/>
    </xf>
    <xf numFmtId="38" fontId="5" fillId="0" borderId="34" xfId="17" applyNumberFormat="1" applyFont="1" applyFill="1" applyBorder="1" applyAlignment="1">
      <alignment horizontal="right"/>
    </xf>
    <xf numFmtId="38" fontId="5" fillId="0" borderId="35" xfId="17" applyNumberFormat="1" applyFont="1" applyFill="1" applyBorder="1" applyAlignment="1">
      <alignment horizontal="right"/>
    </xf>
    <xf numFmtId="38" fontId="9" fillId="0" borderId="34" xfId="19" applyNumberFormat="1" applyFont="1" applyFill="1" applyBorder="1" applyAlignment="1">
      <alignment horizontal="right"/>
      <protection/>
    </xf>
    <xf numFmtId="38" fontId="9" fillId="0" borderId="35" xfId="19" applyNumberFormat="1" applyFont="1" applyFill="1" applyBorder="1" applyAlignment="1">
      <alignment horizontal="right"/>
      <protection/>
    </xf>
    <xf numFmtId="0" fontId="10" fillId="0" borderId="0" xfId="19" applyFont="1" applyFill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ansit Now -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8">
      <selection activeCell="F24" sqref="F24"/>
    </sheetView>
  </sheetViews>
  <sheetFormatPr defaultColWidth="9.59765625" defaultRowHeight="9.75"/>
  <cols>
    <col min="1" max="1" width="45.19921875" style="4" customWidth="1"/>
    <col min="2" max="2" width="16.19921875" style="4" customWidth="1"/>
    <col min="3" max="3" width="12.796875" style="4" customWidth="1"/>
    <col min="4" max="4" width="19.19921875" style="4" customWidth="1"/>
    <col min="5" max="7" width="21.3984375" style="4" customWidth="1"/>
    <col min="8" max="16384" width="12.796875" style="4" customWidth="1"/>
  </cols>
  <sheetData>
    <row r="1" spans="1:7" ht="15.75">
      <c r="A1" s="1"/>
      <c r="B1" s="2"/>
      <c r="C1" s="2"/>
      <c r="D1" s="3" t="s">
        <v>0</v>
      </c>
      <c r="E1" s="2"/>
      <c r="F1" s="2"/>
      <c r="G1" s="2"/>
    </row>
    <row r="2" spans="1:7" ht="14.25" thickBot="1">
      <c r="A2" s="5"/>
      <c r="B2" s="6"/>
      <c r="C2" s="6"/>
      <c r="D2" s="6"/>
      <c r="E2" s="6"/>
      <c r="F2" s="6"/>
      <c r="G2" s="6"/>
    </row>
    <row r="3" spans="1:7" ht="14.25" thickTop="1">
      <c r="A3" s="7" t="s">
        <v>34</v>
      </c>
      <c r="B3" s="8"/>
      <c r="C3" s="9"/>
      <c r="D3" s="9"/>
      <c r="E3" s="9"/>
      <c r="F3" s="9"/>
      <c r="G3" s="10"/>
    </row>
    <row r="4" spans="1:7" ht="13.5">
      <c r="A4" s="11" t="s">
        <v>1</v>
      </c>
      <c r="B4" s="12"/>
      <c r="C4" s="13"/>
      <c r="D4" s="13"/>
      <c r="E4" s="13"/>
      <c r="F4" s="13"/>
      <c r="G4" s="14"/>
    </row>
    <row r="5" spans="1:7" ht="13.5">
      <c r="A5" s="15" t="s">
        <v>24</v>
      </c>
      <c r="B5" s="16"/>
      <c r="C5" s="16"/>
      <c r="D5" s="16"/>
      <c r="E5" s="16"/>
      <c r="F5" s="16"/>
      <c r="G5" s="17"/>
    </row>
    <row r="6" spans="1:7" ht="13.5">
      <c r="A6" s="15" t="s">
        <v>2</v>
      </c>
      <c r="B6" s="16"/>
      <c r="C6" s="16"/>
      <c r="D6" s="16"/>
      <c r="E6" s="16"/>
      <c r="F6" s="16"/>
      <c r="G6" s="17"/>
    </row>
    <row r="7" spans="1:7" ht="14.25" thickBot="1">
      <c r="A7" s="18" t="s">
        <v>3</v>
      </c>
      <c r="B7" s="19"/>
      <c r="C7" s="19"/>
      <c r="D7" s="19"/>
      <c r="E7" s="19"/>
      <c r="F7" s="19"/>
      <c r="G7" s="20"/>
    </row>
    <row r="8" spans="1:7" ht="14.25" thickTop="1">
      <c r="A8" s="21"/>
      <c r="B8" s="22"/>
      <c r="C8" s="21"/>
      <c r="D8" s="16"/>
      <c r="E8" s="16"/>
      <c r="F8" s="16"/>
      <c r="G8" s="16"/>
    </row>
    <row r="9" spans="1:7" ht="13.5">
      <c r="A9" s="16" t="s">
        <v>4</v>
      </c>
      <c r="B9" s="22"/>
      <c r="C9" s="21"/>
      <c r="D9" s="21"/>
      <c r="E9" s="21"/>
      <c r="F9" s="23"/>
      <c r="G9" s="21"/>
    </row>
    <row r="10" spans="1:7" ht="14.25" thickBot="1">
      <c r="A10" s="24" t="s">
        <v>5</v>
      </c>
      <c r="B10" s="16"/>
      <c r="C10" s="21"/>
      <c r="D10" s="21"/>
      <c r="E10" s="21"/>
      <c r="F10" s="21"/>
      <c r="G10" s="21"/>
    </row>
    <row r="11" spans="1:7" ht="27">
      <c r="A11" s="25" t="s">
        <v>6</v>
      </c>
      <c r="B11" s="71"/>
      <c r="C11" s="62" t="s">
        <v>25</v>
      </c>
      <c r="D11" s="62" t="s">
        <v>26</v>
      </c>
      <c r="E11" s="27">
        <v>2007</v>
      </c>
      <c r="F11" s="27">
        <v>2008</v>
      </c>
      <c r="G11" s="69">
        <v>2009</v>
      </c>
    </row>
    <row r="12" spans="1:7" ht="13.5">
      <c r="A12" s="64" t="s">
        <v>7</v>
      </c>
      <c r="B12" s="65"/>
      <c r="C12" s="66">
        <v>464</v>
      </c>
      <c r="D12" s="66" t="s">
        <v>8</v>
      </c>
      <c r="E12" s="67">
        <v>20924000</v>
      </c>
      <c r="F12" s="67">
        <v>38014000</v>
      </c>
      <c r="G12" s="68">
        <v>40204000</v>
      </c>
    </row>
    <row r="13" spans="1:7" ht="27">
      <c r="A13" s="32" t="s">
        <v>7</v>
      </c>
      <c r="B13" s="33"/>
      <c r="C13" s="34">
        <v>464</v>
      </c>
      <c r="D13" s="34" t="s">
        <v>9</v>
      </c>
      <c r="E13" s="59">
        <v>197000</v>
      </c>
      <c r="F13" s="59">
        <v>1065000</v>
      </c>
      <c r="G13" s="60">
        <v>2005000</v>
      </c>
    </row>
    <row r="14" spans="1:7" ht="27">
      <c r="A14" s="32" t="s">
        <v>7</v>
      </c>
      <c r="B14" s="33"/>
      <c r="C14" s="34">
        <v>464</v>
      </c>
      <c r="D14" s="34" t="s">
        <v>10</v>
      </c>
      <c r="E14" s="59">
        <f>66000+44000</f>
        <v>110000</v>
      </c>
      <c r="F14" s="59">
        <f>286000+97000+10000</f>
        <v>393000</v>
      </c>
      <c r="G14" s="60">
        <f>607000+263000+51000</f>
        <v>921000</v>
      </c>
    </row>
    <row r="15" spans="1:7" ht="13.5">
      <c r="A15" s="32" t="s">
        <v>11</v>
      </c>
      <c r="B15" s="33"/>
      <c r="C15" s="35" t="s">
        <v>12</v>
      </c>
      <c r="D15" s="34" t="s">
        <v>8</v>
      </c>
      <c r="E15" s="59">
        <f>35049000-28075000</f>
        <v>6974000</v>
      </c>
      <c r="F15" s="59">
        <f>5336000+7335000</f>
        <v>12671000</v>
      </c>
      <c r="G15" s="60">
        <f>16391000+-2989000</f>
        <v>13402000</v>
      </c>
    </row>
    <row r="16" spans="1:7" ht="27">
      <c r="A16" s="32" t="s">
        <v>11</v>
      </c>
      <c r="B16" s="33"/>
      <c r="C16" s="35"/>
      <c r="D16" s="34" t="s">
        <v>10</v>
      </c>
      <c r="E16" s="59">
        <v>34000</v>
      </c>
      <c r="F16" s="59">
        <v>1271000</v>
      </c>
      <c r="G16" s="60">
        <v>2618000</v>
      </c>
    </row>
    <row r="17" spans="1:7" ht="13.5">
      <c r="A17" s="32" t="s">
        <v>11</v>
      </c>
      <c r="B17" s="33"/>
      <c r="C17" s="34" t="s">
        <v>12</v>
      </c>
      <c r="D17" s="34" t="s">
        <v>13</v>
      </c>
      <c r="E17" s="59">
        <v>600000</v>
      </c>
      <c r="F17" s="59">
        <v>1700000</v>
      </c>
      <c r="G17" s="60">
        <v>14315000</v>
      </c>
    </row>
    <row r="18" spans="1:7" ht="13.5">
      <c r="A18" s="32"/>
      <c r="B18" s="33"/>
      <c r="C18" s="34"/>
      <c r="D18" s="34"/>
      <c r="E18" s="59"/>
      <c r="F18" s="59"/>
      <c r="G18" s="60"/>
    </row>
    <row r="19" spans="1:7" ht="14.25" thickBot="1">
      <c r="A19" s="36"/>
      <c r="B19" s="37" t="s">
        <v>14</v>
      </c>
      <c r="C19" s="38"/>
      <c r="D19" s="38"/>
      <c r="E19" s="61">
        <f>SUM(E12:E17)</f>
        <v>28839000</v>
      </c>
      <c r="F19" s="61">
        <f>SUM(F12:F17)</f>
        <v>55114000</v>
      </c>
      <c r="G19" s="63">
        <f>SUM(G12:G17)</f>
        <v>73465000</v>
      </c>
    </row>
    <row r="20" spans="1:7" ht="13.5">
      <c r="A20" s="21"/>
      <c r="B20" s="21"/>
      <c r="C20" s="39"/>
      <c r="D20" s="39"/>
      <c r="E20" s="40" t="s">
        <v>12</v>
      </c>
      <c r="F20" s="41" t="s">
        <v>12</v>
      </c>
      <c r="G20" s="41" t="s">
        <v>12</v>
      </c>
    </row>
    <row r="21" spans="1:7" ht="14.25" thickBot="1">
      <c r="A21" s="42" t="s">
        <v>15</v>
      </c>
      <c r="B21" s="16"/>
      <c r="C21" s="43"/>
      <c r="D21" s="43"/>
      <c r="E21" s="72" t="s">
        <v>12</v>
      </c>
      <c r="F21" s="72" t="s">
        <v>12</v>
      </c>
      <c r="G21" s="72" t="s">
        <v>12</v>
      </c>
    </row>
    <row r="22" spans="1:7" ht="27">
      <c r="A22" s="25" t="s">
        <v>6</v>
      </c>
      <c r="B22" s="26"/>
      <c r="C22" s="62" t="s">
        <v>27</v>
      </c>
      <c r="D22" s="27" t="s">
        <v>16</v>
      </c>
      <c r="E22" s="27">
        <v>2007</v>
      </c>
      <c r="F22" s="27">
        <v>2008</v>
      </c>
      <c r="G22" s="28">
        <v>2009</v>
      </c>
    </row>
    <row r="23" spans="1:7" ht="13.5">
      <c r="A23" s="29" t="s">
        <v>7</v>
      </c>
      <c r="B23" s="30"/>
      <c r="C23" s="31">
        <v>464</v>
      </c>
      <c r="D23" s="45" t="s">
        <v>17</v>
      </c>
      <c r="E23" s="80">
        <v>1995000</v>
      </c>
      <c r="F23" s="80">
        <v>10260000</v>
      </c>
      <c r="G23" s="81">
        <v>16708000</v>
      </c>
    </row>
    <row r="24" spans="1:7" ht="13.5">
      <c r="A24" s="29" t="s">
        <v>11</v>
      </c>
      <c r="B24" s="30"/>
      <c r="C24" s="31">
        <v>3641</v>
      </c>
      <c r="D24" s="45" t="s">
        <v>17</v>
      </c>
      <c r="E24" s="80">
        <v>23574826</v>
      </c>
      <c r="F24" s="80">
        <v>69490506</v>
      </c>
      <c r="G24" s="81">
        <v>6174416</v>
      </c>
    </row>
    <row r="25" spans="1:7" ht="13.5">
      <c r="A25" s="29"/>
      <c r="B25" s="30"/>
      <c r="C25" s="31"/>
      <c r="D25" s="44"/>
      <c r="E25" s="82"/>
      <c r="F25" s="82"/>
      <c r="G25" s="83"/>
    </row>
    <row r="26" spans="1:7" ht="14.25" thickBot="1">
      <c r="A26" s="36"/>
      <c r="B26" s="37" t="s">
        <v>18</v>
      </c>
      <c r="C26" s="46"/>
      <c r="D26" s="47"/>
      <c r="E26" s="61">
        <f>SUM(E23:E25)</f>
        <v>25569826</v>
      </c>
      <c r="F26" s="61">
        <f>SUM(F23:F25)</f>
        <v>79750506</v>
      </c>
      <c r="G26" s="63">
        <f>SUM(G23:G25)</f>
        <v>22882416</v>
      </c>
    </row>
    <row r="27" spans="1:7" ht="13.5">
      <c r="A27" s="21"/>
      <c r="B27" s="21"/>
      <c r="C27" s="21"/>
      <c r="D27" s="21"/>
      <c r="E27" s="41"/>
      <c r="F27" s="41"/>
      <c r="G27" s="41"/>
    </row>
    <row r="28" spans="1:7" ht="14.25" thickBot="1">
      <c r="A28" s="42" t="s">
        <v>28</v>
      </c>
      <c r="B28" s="16"/>
      <c r="C28" s="16"/>
      <c r="D28" s="16"/>
      <c r="E28" s="21"/>
      <c r="F28" s="21"/>
      <c r="G28" s="21"/>
    </row>
    <row r="29" spans="1:7" ht="27">
      <c r="A29" s="25"/>
      <c r="B29" s="26"/>
      <c r="C29" s="62" t="s">
        <v>27</v>
      </c>
      <c r="D29" s="27" t="s">
        <v>16</v>
      </c>
      <c r="E29" s="27">
        <v>2007</v>
      </c>
      <c r="F29" s="27">
        <v>2008</v>
      </c>
      <c r="G29" s="28">
        <v>2009</v>
      </c>
    </row>
    <row r="30" spans="1:7" ht="13.5">
      <c r="A30" s="29" t="s">
        <v>19</v>
      </c>
      <c r="B30" s="30"/>
      <c r="C30" s="73">
        <v>464</v>
      </c>
      <c r="D30" s="74" t="s">
        <v>17</v>
      </c>
      <c r="E30" s="76">
        <f aca="true" t="shared" si="0" ref="E30:G31">+E23</f>
        <v>1995000</v>
      </c>
      <c r="F30" s="76">
        <f t="shared" si="0"/>
        <v>10260000</v>
      </c>
      <c r="G30" s="77">
        <f t="shared" si="0"/>
        <v>16708000</v>
      </c>
    </row>
    <row r="31" spans="1:7" ht="13.5">
      <c r="A31" s="29" t="s">
        <v>20</v>
      </c>
      <c r="B31" s="30"/>
      <c r="C31" s="73">
        <v>3641</v>
      </c>
      <c r="D31" s="74" t="s">
        <v>17</v>
      </c>
      <c r="E31" s="76">
        <f t="shared" si="0"/>
        <v>23574826</v>
      </c>
      <c r="F31" s="76">
        <f t="shared" si="0"/>
        <v>69490506</v>
      </c>
      <c r="G31" s="77">
        <f t="shared" si="0"/>
        <v>6174416</v>
      </c>
    </row>
    <row r="32" spans="1:7" ht="13.5">
      <c r="A32" s="75"/>
      <c r="B32" s="70"/>
      <c r="C32" s="48"/>
      <c r="D32" s="49"/>
      <c r="E32" s="78"/>
      <c r="F32" s="78"/>
      <c r="G32" s="79"/>
    </row>
    <row r="33" spans="1:7" ht="14.25" thickBot="1">
      <c r="A33" s="50"/>
      <c r="B33" s="51" t="s">
        <v>18</v>
      </c>
      <c r="C33" s="46"/>
      <c r="D33" s="47"/>
      <c r="E33" s="61">
        <f>SUM(E30:E32)</f>
        <v>25569826</v>
      </c>
      <c r="F33" s="61">
        <f>SUM(F30:F32)</f>
        <v>79750506</v>
      </c>
      <c r="G33" s="63">
        <f>SUM(G30:G32)</f>
        <v>22882416</v>
      </c>
    </row>
    <row r="34" spans="1:7" ht="13.5">
      <c r="A34" s="52" t="s">
        <v>21</v>
      </c>
      <c r="B34" s="21"/>
      <c r="C34" s="21"/>
      <c r="D34" s="21"/>
      <c r="E34" s="41"/>
      <c r="F34" s="41"/>
      <c r="G34" s="41"/>
    </row>
    <row r="35" spans="1:8" ht="14.25" customHeight="1">
      <c r="A35" s="53" t="s">
        <v>22</v>
      </c>
      <c r="B35" s="54"/>
      <c r="C35" s="54"/>
      <c r="D35" s="54"/>
      <c r="E35" s="54"/>
      <c r="F35" s="54"/>
      <c r="G35" s="55"/>
      <c r="H35" s="56"/>
    </row>
    <row r="36" spans="1:8" ht="12.75">
      <c r="A36" s="53" t="s">
        <v>29</v>
      </c>
      <c r="B36" s="54"/>
      <c r="C36" s="54"/>
      <c r="D36" s="54"/>
      <c r="E36" s="54"/>
      <c r="F36" s="54"/>
      <c r="G36" s="57"/>
      <c r="H36" s="56"/>
    </row>
    <row r="37" spans="1:8" s="58" customFormat="1" ht="12.75">
      <c r="A37" s="53" t="s">
        <v>30</v>
      </c>
      <c r="B37" s="54"/>
      <c r="C37" s="54"/>
      <c r="D37" s="54"/>
      <c r="E37" s="54"/>
      <c r="F37" s="54"/>
      <c r="G37" s="56"/>
      <c r="H37" s="56"/>
    </row>
    <row r="38" spans="1:8" ht="12.75">
      <c r="A38" s="84" t="s">
        <v>31</v>
      </c>
      <c r="B38" s="85"/>
      <c r="C38" s="85"/>
      <c r="D38" s="85"/>
      <c r="E38" s="85"/>
      <c r="F38" s="85"/>
      <c r="G38" s="85"/>
      <c r="H38" s="56"/>
    </row>
    <row r="39" spans="1:8" ht="12.75">
      <c r="A39" s="84" t="s">
        <v>32</v>
      </c>
      <c r="B39" s="85"/>
      <c r="C39" s="85"/>
      <c r="D39" s="85"/>
      <c r="E39" s="85"/>
      <c r="F39" s="85"/>
      <c r="G39" s="85"/>
      <c r="H39" s="56"/>
    </row>
    <row r="40" spans="1:8" ht="12.75">
      <c r="A40" s="53" t="s">
        <v>33</v>
      </c>
      <c r="B40" s="54"/>
      <c r="C40" s="54"/>
      <c r="D40" s="54"/>
      <c r="E40" s="54"/>
      <c r="F40" s="54"/>
      <c r="G40" s="56"/>
      <c r="H40" s="56"/>
    </row>
    <row r="41" spans="1:8" ht="12.75">
      <c r="A41" s="53" t="s">
        <v>23</v>
      </c>
      <c r="B41" s="54"/>
      <c r="C41" s="54"/>
      <c r="D41" s="54"/>
      <c r="E41" s="54"/>
      <c r="F41" s="54"/>
      <c r="G41" s="56"/>
      <c r="H41" s="56"/>
    </row>
    <row r="42" spans="2:8" ht="12.75">
      <c r="B42" s="54"/>
      <c r="C42" s="54"/>
      <c r="D42" s="54"/>
      <c r="E42" s="54"/>
      <c r="F42" s="54"/>
      <c r="G42" s="56"/>
      <c r="H42" s="56"/>
    </row>
  </sheetData>
  <mergeCells count="2">
    <mergeCell ref="A38:G38"/>
    <mergeCell ref="A39:G39"/>
  </mergeCells>
  <printOptions horizontalCentered="1"/>
  <pageMargins left="0.33" right="0.34" top="0.79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K.</dc:creator>
  <cp:keywords/>
  <dc:description/>
  <cp:lastModifiedBy>Allende-Foss, Angel</cp:lastModifiedBy>
  <cp:lastPrinted>2006-11-08T23:01:00Z</cp:lastPrinted>
  <dcterms:created xsi:type="dcterms:W3CDTF">2006-11-08T18:27:45Z</dcterms:created>
  <dcterms:modified xsi:type="dcterms:W3CDTF">2006-11-13T17:00:50Z</dcterms:modified>
  <cp:category/>
  <cp:version/>
  <cp:contentType/>
  <cp:contentStatus/>
</cp:coreProperties>
</file>