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Form C" sheetId="1" r:id="rId1"/>
  </sheets>
  <definedNames>
    <definedName name="_xlnm.Print_Area" localSheetId="0">'Form C'!$A$1:$G$39</definedName>
  </definedNames>
  <calcPr fullCalcOnLoad="1"/>
</workbook>
</file>

<file path=xl/sharedStrings.xml><?xml version="1.0" encoding="utf-8"?>
<sst xmlns="http://schemas.openxmlformats.org/spreadsheetml/2006/main" count="45" uniqueCount="45">
  <si>
    <t>Non-CX Financial Plan</t>
  </si>
  <si>
    <t>Fund Name: OIRM I-Net Operations</t>
  </si>
  <si>
    <t>Fund Number: 000004531</t>
  </si>
  <si>
    <t xml:space="preserve">1st Qtr </t>
  </si>
  <si>
    <t>Prepared by:  Junko Keesecker</t>
  </si>
  <si>
    <t>Date Prepared: 4/08/2009</t>
  </si>
  <si>
    <t>Category</t>
  </si>
  <si>
    <t xml:space="preserve">2009 Revised  </t>
  </si>
  <si>
    <t>2009 Estimated</t>
  </si>
  <si>
    <t>Estimated-Adopted Change</t>
  </si>
  <si>
    <t>Explanation of Change</t>
  </si>
  <si>
    <t xml:space="preserve">Beginning Fund Balance </t>
  </si>
  <si>
    <t>Revenues</t>
  </si>
  <si>
    <t>Charges for services</t>
  </si>
  <si>
    <t>Revised projection based on the customer base as of 03/2009.</t>
  </si>
  <si>
    <t>PEG fee (36705)</t>
  </si>
  <si>
    <t>Interest earnings (36000) - Net of Realized loss from the impaired Investment</t>
  </si>
  <si>
    <t>2.5% of the beginning balance</t>
  </si>
  <si>
    <t>Total Revenues</t>
  </si>
  <si>
    <t>Expenditures</t>
  </si>
  <si>
    <t>Operating Expenditures</t>
  </si>
  <si>
    <t>Bond Payment</t>
  </si>
  <si>
    <t>Encumbrance Carryover Request</t>
  </si>
  <si>
    <t>2008 Supplemental Request - Proviso Response</t>
  </si>
  <si>
    <t>Budget reduction - I-Net business plan under review</t>
  </si>
  <si>
    <t>Omnibus Request</t>
  </si>
  <si>
    <t>2009 Supplemental Request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</si>
  <si>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</si>
  <si>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</si>
  <si>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</si>
  <si>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</si>
  <si>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</si>
  <si>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</si>
  <si>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>I-Net Operating Reserve</t>
  </si>
  <si>
    <t>Total Designations and Reserves</t>
  </si>
  <si>
    <t>Ending Undesignated Fund Balance</t>
  </si>
  <si>
    <t>Financial Plan Notes:</t>
  </si>
  <si>
    <r>
      <t xml:space="preserve">2008 Actual </t>
    </r>
    <r>
      <rPr>
        <b/>
        <vertAlign val="superscript"/>
        <sz val="12"/>
        <rFont val="Times New Roman"/>
        <family val="1"/>
      </rPr>
      <t>1</t>
    </r>
  </si>
  <si>
    <r>
      <t>2009 Adopted</t>
    </r>
    <r>
      <rPr>
        <b/>
        <vertAlign val="superscript"/>
        <sz val="12"/>
        <rFont val="Times New Roman"/>
        <family val="1"/>
      </rPr>
      <t>2</t>
    </r>
  </si>
  <si>
    <r>
      <t>Compensated Absences</t>
    </r>
    <r>
      <rPr>
        <vertAlign val="superscript"/>
        <sz val="9"/>
        <rFont val="Arial"/>
        <family val="2"/>
      </rPr>
      <t>4</t>
    </r>
  </si>
  <si>
    <r>
      <t xml:space="preserve">Target Fund Balance </t>
    </r>
    <r>
      <rPr>
        <b/>
        <vertAlign val="superscript"/>
        <sz val="12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</si>
  <si>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Actuals are taken from the 2008 final 14th month.</t>
    </r>
  </si>
  <si>
    <r>
      <t>2</t>
    </r>
    <r>
      <rPr>
        <sz val="10"/>
        <rFont val="Times New Roman"/>
        <family val="1"/>
      </rPr>
      <t xml:space="preserve"> 2009 Adopted is from Essbase</t>
    </r>
  </si>
  <si>
    <r>
      <t>3</t>
    </r>
    <r>
      <rPr>
        <sz val="10"/>
        <rFont val="Times New Roman"/>
        <family val="1"/>
      </rPr>
      <t xml:space="preserve"> Target fund balance was equal to  1.5 month of operating expenditure</t>
    </r>
  </si>
  <si>
    <r>
      <t>4</t>
    </r>
    <r>
      <rPr>
        <sz val="10"/>
        <rFont val="Times New Roman"/>
        <family val="1"/>
      </rPr>
      <t xml:space="preserve">  Compensated Absences was based on 2007 CAFR inflated by 5% annually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</si>
</sst>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#,##0;[Red]\(#,##0\);0"/>
    <numFmt numFmtId="167" formatCode="m/d/yy;@"/>
    <numFmt numFmtId="168" formatCode="_(* #,##0.0_);_(* \(#,##0.0\);_(* &quot;-&quot;??_);_(@_)"/>
    <numFmt numFmtId="169" formatCode="_(* #,##0.000_);_(* \(#,##0.000\);_(* &quot;-&quot;??_);_(@_)"/>
    <numFmt numFmtId="170" formatCode="_(* #,##0.0000_);_(* \(#,##0.0000\);_(* &quot;-&quot;??_);_(@_)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0"/>
    </font>
    <font>
      <sz val="8"/>
      <name val="Arial"/>
      <family val="0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vertAlign val="superscript"/>
      <sz val="9"/>
      <name val="Arial"/>
      <family val="2"/>
    </font>
    <font>
      <sz val="9"/>
      <name val="Arial"/>
      <family val="2"/>
    </font>
    <font>
      <vertAlign val="superscript"/>
      <sz val="10"/>
      <name val="Times New Roman"/>
      <family val="1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3" fillId="0" borderId="0">
      <alignment/>
      <protection/>
    </xf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37" fontId="5" fillId="0" borderId="0" xfId="21" applyFont="1" applyBorder="1" applyAlignment="1">
      <alignment horizontal="centerContinuous" wrapText="1"/>
      <protection/>
    </xf>
    <xf numFmtId="37" fontId="6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3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 horizontal="left"/>
    </xf>
    <xf numFmtId="37" fontId="5" fillId="0" borderId="0" xfId="21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3" fillId="0" borderId="0" xfId="21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7" fillId="0" borderId="0" xfId="21" applyFont="1" applyBorder="1" applyAlignment="1">
      <alignment horizontal="left"/>
      <protection/>
    </xf>
    <xf numFmtId="37" fontId="8" fillId="0" borderId="0" xfId="21" applyFont="1" applyBorder="1" applyAlignment="1">
      <alignment horizontal="left" wrapText="1"/>
      <protection/>
    </xf>
    <xf numFmtId="37" fontId="9" fillId="0" borderId="0" xfId="21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10" fillId="0" borderId="0" xfId="21" applyFont="1" applyBorder="1" applyAlignment="1">
      <alignment horizontal="centerContinuous" wrapText="1"/>
      <protection/>
    </xf>
    <xf numFmtId="37" fontId="7" fillId="2" borderId="1" xfId="21" applyFont="1" applyFill="1" applyBorder="1" applyAlignment="1" applyProtection="1">
      <alignment horizontal="left" wrapText="1"/>
      <protection/>
    </xf>
    <xf numFmtId="37" fontId="7" fillId="2" borderId="2" xfId="21" applyFont="1" applyFill="1" applyBorder="1" applyAlignment="1">
      <alignment horizontal="center" wrapText="1"/>
      <protection/>
    </xf>
    <xf numFmtId="37" fontId="7" fillId="2" borderId="3" xfId="21" applyFont="1" applyFill="1" applyBorder="1" applyAlignment="1">
      <alignment horizontal="center" wrapText="1"/>
      <protection/>
    </xf>
    <xf numFmtId="37" fontId="7" fillId="2" borderId="4" xfId="21" applyFont="1" applyFill="1" applyBorder="1" applyAlignment="1">
      <alignment horizontal="center" wrapText="1"/>
      <protection/>
    </xf>
    <xf numFmtId="37" fontId="7" fillId="2" borderId="1" xfId="21" applyFont="1" applyFill="1" applyBorder="1" applyAlignment="1">
      <alignment horizontal="center" wrapText="1"/>
      <protection/>
    </xf>
    <xf numFmtId="37" fontId="7" fillId="2" borderId="5" xfId="21" applyFont="1" applyFill="1" applyBorder="1" applyAlignment="1">
      <alignment horizontal="center" wrapText="1"/>
      <protection/>
    </xf>
    <xf numFmtId="37" fontId="7" fillId="2" borderId="0" xfId="21" applyFont="1" applyFill="1" applyAlignment="1">
      <alignment horizontal="center" wrapText="1"/>
      <protection/>
    </xf>
    <xf numFmtId="0" fontId="3" fillId="2" borderId="0" xfId="0" applyFont="1" applyFill="1" applyAlignment="1">
      <alignment/>
    </xf>
    <xf numFmtId="37" fontId="7" fillId="0" borderId="6" xfId="21" applyFont="1" applyFill="1" applyBorder="1" applyAlignment="1">
      <alignment horizontal="left"/>
      <protection/>
    </xf>
    <xf numFmtId="164" fontId="7" fillId="0" borderId="7" xfId="15" applyNumberFormat="1" applyFont="1" applyFill="1" applyBorder="1" applyAlignment="1">
      <alignment/>
    </xf>
    <xf numFmtId="164" fontId="7" fillId="0" borderId="8" xfId="15" applyNumberFormat="1" applyFont="1" applyFill="1" applyBorder="1" applyAlignment="1">
      <alignment/>
    </xf>
    <xf numFmtId="164" fontId="7" fillId="0" borderId="9" xfId="15" applyNumberFormat="1" applyFont="1" applyFill="1" applyBorder="1" applyAlignment="1">
      <alignment/>
    </xf>
    <xf numFmtId="164" fontId="7" fillId="0" borderId="10" xfId="15" applyNumberFormat="1" applyFont="1" applyBorder="1" applyAlignment="1">
      <alignment/>
    </xf>
    <xf numFmtId="164" fontId="8" fillId="0" borderId="11" xfId="15" applyNumberFormat="1" applyFont="1" applyBorder="1" applyAlignment="1">
      <alignment/>
    </xf>
    <xf numFmtId="164" fontId="7" fillId="0" borderId="0" xfId="15" applyNumberFormat="1" applyFont="1" applyBorder="1" applyAlignment="1">
      <alignment/>
    </xf>
    <xf numFmtId="164" fontId="7" fillId="0" borderId="0" xfId="15" applyNumberFormat="1" applyFont="1" applyAlignment="1">
      <alignment/>
    </xf>
    <xf numFmtId="0" fontId="7" fillId="0" borderId="0" xfId="0" applyFont="1" applyAlignment="1">
      <alignment/>
    </xf>
    <xf numFmtId="37" fontId="7" fillId="0" borderId="12" xfId="21" applyFont="1" applyFill="1" applyBorder="1" applyAlignment="1">
      <alignment horizontal="left"/>
      <protection/>
    </xf>
    <xf numFmtId="164" fontId="3" fillId="0" borderId="13" xfId="15" applyNumberFormat="1" applyFont="1" applyFill="1" applyBorder="1" applyAlignment="1">
      <alignment/>
    </xf>
    <xf numFmtId="164" fontId="3" fillId="0" borderId="14" xfId="15" applyNumberFormat="1" applyFont="1" applyFill="1" applyBorder="1" applyAlignment="1">
      <alignment/>
    </xf>
    <xf numFmtId="164" fontId="3" fillId="0" borderId="15" xfId="15" applyNumberFormat="1" applyFont="1" applyBorder="1" applyAlignment="1">
      <alignment/>
    </xf>
    <xf numFmtId="164" fontId="3" fillId="0" borderId="16" xfId="15" applyNumberFormat="1" applyFont="1" applyBorder="1" applyAlignment="1">
      <alignment/>
    </xf>
    <xf numFmtId="164" fontId="12" fillId="0" borderId="17" xfId="15" applyNumberFormat="1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3" fillId="0" borderId="0" xfId="15" applyNumberFormat="1" applyFont="1" applyAlignment="1">
      <alignment/>
    </xf>
    <xf numFmtId="0" fontId="3" fillId="0" borderId="0" xfId="0" applyFont="1" applyAlignment="1">
      <alignment/>
    </xf>
    <xf numFmtId="37" fontId="3" fillId="0" borderId="12" xfId="21" applyFont="1" applyFill="1" applyBorder="1" applyAlignment="1">
      <alignment horizontal="left"/>
      <protection/>
    </xf>
    <xf numFmtId="38" fontId="3" fillId="0" borderId="13" xfId="15" applyNumberFormat="1" applyFont="1" applyBorder="1" applyAlignment="1">
      <alignment/>
    </xf>
    <xf numFmtId="38" fontId="3" fillId="0" borderId="13" xfId="15" applyNumberFormat="1" applyFont="1" applyFill="1" applyBorder="1" applyAlignment="1">
      <alignment/>
    </xf>
    <xf numFmtId="164" fontId="3" fillId="0" borderId="18" xfId="15" applyNumberFormat="1" applyFont="1" applyBorder="1" applyAlignment="1">
      <alignment/>
    </xf>
    <xf numFmtId="164" fontId="12" fillId="0" borderId="19" xfId="15" applyNumberFormat="1" applyFont="1" applyBorder="1" applyAlignment="1">
      <alignment wrapText="1"/>
    </xf>
    <xf numFmtId="164" fontId="12" fillId="0" borderId="19" xfId="15" applyNumberFormat="1" applyFont="1" applyBorder="1" applyAlignment="1">
      <alignment/>
    </xf>
    <xf numFmtId="37" fontId="3" fillId="0" borderId="12" xfId="21" applyFont="1" applyFill="1" applyBorder="1" applyAlignment="1">
      <alignment horizontal="left" wrapText="1"/>
      <protection/>
    </xf>
    <xf numFmtId="164" fontId="8" fillId="0" borderId="20" xfId="15" applyNumberFormat="1" applyFont="1" applyBorder="1" applyAlignment="1">
      <alignment/>
    </xf>
    <xf numFmtId="164" fontId="13" fillId="0" borderId="13" xfId="15" applyNumberFormat="1" applyFont="1" applyFill="1" applyBorder="1" applyAlignment="1">
      <alignment/>
    </xf>
    <xf numFmtId="164" fontId="13" fillId="0" borderId="14" xfId="15" applyNumberFormat="1" applyFont="1" applyFill="1" applyBorder="1" applyAlignment="1">
      <alignment/>
    </xf>
    <xf numFmtId="164" fontId="3" fillId="0" borderId="13" xfId="15" applyNumberFormat="1" applyFont="1" applyBorder="1" applyAlignment="1">
      <alignment/>
    </xf>
    <xf numFmtId="164" fontId="14" fillId="0" borderId="17" xfId="15" applyNumberFormat="1" applyFont="1" applyBorder="1" applyAlignment="1">
      <alignment/>
    </xf>
    <xf numFmtId="164" fontId="13" fillId="0" borderId="13" xfId="15" applyNumberFormat="1" applyFont="1" applyBorder="1" applyAlignment="1">
      <alignment/>
    </xf>
    <xf numFmtId="164" fontId="13" fillId="0" borderId="13" xfId="15" applyNumberFormat="1" applyFont="1" applyFill="1" applyBorder="1" applyAlignment="1">
      <alignment/>
    </xf>
    <xf numFmtId="164" fontId="13" fillId="0" borderId="14" xfId="15" applyNumberFormat="1" applyFont="1" applyFill="1" applyBorder="1" applyAlignment="1">
      <alignment/>
    </xf>
    <xf numFmtId="164" fontId="3" fillId="0" borderId="0" xfId="0" applyNumberFormat="1" applyFont="1" applyAlignment="1">
      <alignment/>
    </xf>
    <xf numFmtId="37" fontId="3" fillId="0" borderId="18" xfId="22" applyFont="1" applyBorder="1" applyAlignment="1">
      <alignment horizontal="left" wrapText="1" indent="1"/>
      <protection/>
    </xf>
    <xf numFmtId="37" fontId="3" fillId="0" borderId="10" xfId="22" applyFont="1" applyBorder="1" applyAlignment="1">
      <alignment horizontal="left" wrapText="1" indent="1"/>
      <protection/>
    </xf>
    <xf numFmtId="164" fontId="13" fillId="0" borderId="21" xfId="15" applyNumberFormat="1" applyFont="1" applyFill="1" applyBorder="1" applyAlignment="1">
      <alignment/>
    </xf>
    <xf numFmtId="164" fontId="13" fillId="0" borderId="22" xfId="15" applyNumberFormat="1" applyFont="1" applyFill="1" applyBorder="1" applyAlignment="1">
      <alignment horizontal="center"/>
    </xf>
    <xf numFmtId="164" fontId="13" fillId="0" borderId="22" xfId="15" applyNumberFormat="1" applyFont="1" applyFill="1" applyBorder="1" applyAlignment="1">
      <alignment/>
    </xf>
    <xf numFmtId="164" fontId="3" fillId="0" borderId="22" xfId="15" applyNumberFormat="1" applyFont="1" applyFill="1" applyBorder="1" applyAlignment="1">
      <alignment/>
    </xf>
    <xf numFmtId="164" fontId="3" fillId="0" borderId="21" xfId="15" applyNumberFormat="1" applyFont="1" applyBorder="1" applyAlignment="1">
      <alignment/>
    </xf>
    <xf numFmtId="37" fontId="7" fillId="0" borderId="23" xfId="21" applyFont="1" applyFill="1" applyBorder="1" applyAlignment="1">
      <alignment horizontal="left"/>
      <protection/>
    </xf>
    <xf numFmtId="164" fontId="7" fillId="0" borderId="21" xfId="15" applyNumberFormat="1" applyFont="1" applyFill="1" applyBorder="1" applyAlignment="1">
      <alignment/>
    </xf>
    <xf numFmtId="164" fontId="7" fillId="0" borderId="21" xfId="15" applyNumberFormat="1" applyFont="1" applyBorder="1" applyAlignment="1">
      <alignment/>
    </xf>
    <xf numFmtId="164" fontId="12" fillId="0" borderId="11" xfId="15" applyNumberFormat="1" applyFont="1" applyBorder="1" applyAlignment="1">
      <alignment/>
    </xf>
    <xf numFmtId="37" fontId="7" fillId="0" borderId="6" xfId="21" applyFont="1" applyFill="1" applyBorder="1" applyAlignment="1">
      <alignment horizontal="left"/>
      <protection/>
    </xf>
    <xf numFmtId="164" fontId="12" fillId="3" borderId="7" xfId="15" applyNumberFormat="1" applyFont="1" applyFill="1" applyBorder="1" applyAlignment="1" quotePrefix="1">
      <alignment/>
    </xf>
    <xf numFmtId="164" fontId="3" fillId="0" borderId="8" xfId="15" applyNumberFormat="1" applyFont="1" applyFill="1" applyBorder="1" applyAlignment="1">
      <alignment/>
    </xf>
    <xf numFmtId="164" fontId="3" fillId="0" borderId="24" xfId="15" applyNumberFormat="1" applyFont="1" applyBorder="1" applyAlignment="1">
      <alignment/>
    </xf>
    <xf numFmtId="164" fontId="12" fillId="0" borderId="20" xfId="15" applyNumberFormat="1" applyFont="1" applyBorder="1" applyAlignment="1">
      <alignment/>
    </xf>
    <xf numFmtId="37" fontId="7" fillId="0" borderId="12" xfId="21" applyFont="1" applyFill="1" applyBorder="1" applyAlignment="1">
      <alignment horizontal="left"/>
      <protection/>
    </xf>
    <xf numFmtId="164" fontId="12" fillId="0" borderId="13" xfId="15" applyNumberFormat="1" applyFont="1" applyFill="1" applyBorder="1" applyAlignment="1" quotePrefix="1">
      <alignment/>
    </xf>
    <xf numFmtId="164" fontId="14" fillId="0" borderId="25" xfId="15" applyNumberFormat="1" applyFont="1" applyBorder="1" applyAlignment="1">
      <alignment/>
    </xf>
    <xf numFmtId="164" fontId="3" fillId="0" borderId="13" xfId="15" applyNumberFormat="1" applyFont="1" applyFill="1" applyBorder="1" applyAlignment="1" quotePrefix="1">
      <alignment/>
    </xf>
    <xf numFmtId="164" fontId="14" fillId="0" borderId="13" xfId="15" applyNumberFormat="1" applyFont="1" applyFill="1" applyBorder="1" applyAlignment="1" quotePrefix="1">
      <alignment/>
    </xf>
    <xf numFmtId="164" fontId="3" fillId="0" borderId="7" xfId="15" applyNumberFormat="1" applyFont="1" applyFill="1" applyBorder="1" applyAlignment="1" quotePrefix="1">
      <alignment/>
    </xf>
    <xf numFmtId="164" fontId="3" fillId="0" borderId="8" xfId="15" applyNumberFormat="1" applyFont="1" applyFill="1" applyBorder="1" applyAlignment="1" quotePrefix="1">
      <alignment/>
    </xf>
    <xf numFmtId="164" fontId="14" fillId="0" borderId="20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164" fontId="3" fillId="0" borderId="0" xfId="15" applyNumberFormat="1" applyFont="1" applyFill="1" applyBorder="1" applyAlignment="1">
      <alignment/>
    </xf>
    <xf numFmtId="164" fontId="3" fillId="0" borderId="15" xfId="15" applyNumberFormat="1" applyFont="1" applyFill="1" applyBorder="1" applyAlignment="1">
      <alignment/>
    </xf>
    <xf numFmtId="164" fontId="14" fillId="0" borderId="19" xfId="15" applyNumberFormat="1" applyFon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37" fontId="16" fillId="0" borderId="12" xfId="21" applyFont="1" applyFill="1" applyBorder="1" applyAlignment="1">
      <alignment horizontal="left"/>
      <protection/>
    </xf>
    <xf numFmtId="164" fontId="3" fillId="0" borderId="13" xfId="15" applyNumberFormat="1" applyFont="1" applyFill="1" applyBorder="1" applyAlignment="1">
      <alignment/>
    </xf>
    <xf numFmtId="164" fontId="7" fillId="0" borderId="13" xfId="15" applyNumberFormat="1" applyFont="1" applyFill="1" applyBorder="1" applyAlignment="1">
      <alignment/>
    </xf>
    <xf numFmtId="164" fontId="7" fillId="0" borderId="14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7" fillId="0" borderId="21" xfId="15" applyNumberFormat="1" applyFont="1" applyFill="1" applyBorder="1" applyAlignment="1">
      <alignment/>
    </xf>
    <xf numFmtId="164" fontId="8" fillId="0" borderId="19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14" fillId="0" borderId="19" xfId="15" applyNumberFormat="1" applyFont="1" applyBorder="1" applyAlignment="1">
      <alignment/>
    </xf>
    <xf numFmtId="37" fontId="7" fillId="0" borderId="27" xfId="21" applyFont="1" applyFill="1" applyBorder="1" applyAlignment="1" quotePrefix="1">
      <alignment horizontal="left"/>
      <protection/>
    </xf>
    <xf numFmtId="164" fontId="3" fillId="0" borderId="28" xfId="15" applyNumberFormat="1" applyFont="1" applyFill="1" applyBorder="1" applyAlignment="1">
      <alignment/>
    </xf>
    <xf numFmtId="164" fontId="3" fillId="0" borderId="29" xfId="15" applyNumberFormat="1" applyFont="1" applyBorder="1" applyAlignment="1">
      <alignment horizontal="right"/>
    </xf>
    <xf numFmtId="164" fontId="14" fillId="0" borderId="30" xfId="15" applyNumberFormat="1" applyFont="1" applyBorder="1" applyAlignment="1">
      <alignment horizontal="right"/>
    </xf>
    <xf numFmtId="164" fontId="3" fillId="0" borderId="0" xfId="15" applyNumberFormat="1" applyFont="1" applyAlignment="1">
      <alignment horizontal="right"/>
    </xf>
    <xf numFmtId="37" fontId="8" fillId="0" borderId="0" xfId="21" applyFont="1" applyAlignment="1">
      <alignment horizontal="left"/>
      <protection/>
    </xf>
    <xf numFmtId="37" fontId="14" fillId="0" borderId="0" xfId="21" applyFont="1" applyBorder="1">
      <alignment/>
      <protection/>
    </xf>
    <xf numFmtId="37" fontId="8" fillId="0" borderId="0" xfId="21" applyFont="1" applyBorder="1">
      <alignment/>
      <protection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Border="1" applyAlignment="1">
      <alignment/>
    </xf>
    <xf numFmtId="37" fontId="8" fillId="0" borderId="0" xfId="21" applyFont="1" applyBorder="1" applyAlignment="1" quotePrefix="1">
      <alignment horizontal="left"/>
      <protection/>
    </xf>
    <xf numFmtId="37" fontId="17" fillId="0" borderId="0" xfId="21" applyFont="1" applyBorder="1" applyAlignment="1">
      <alignment horizontal="left"/>
      <protection/>
    </xf>
    <xf numFmtId="0" fontId="8" fillId="0" borderId="0" xfId="0" applyFont="1" applyBorder="1" applyAlignment="1" quotePrefix="1">
      <alignment horizontal="left"/>
    </xf>
    <xf numFmtId="37" fontId="8" fillId="0" borderId="0" xfId="21" applyFont="1" applyBorder="1">
      <alignment/>
      <protection/>
    </xf>
    <xf numFmtId="0" fontId="17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37" fontId="6" fillId="0" borderId="0" xfId="21" applyFont="1" applyBorder="1" applyAlignment="1">
      <alignment horizont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Normal_AIRPLAN.XLS_Form C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37"/>
  <sheetViews>
    <sheetView tabSelected="1" zoomScale="75" zoomScaleNormal="75" workbookViewId="0" topLeftCell="A4">
      <selection activeCell="L22" sqref="L22"/>
    </sheetView>
  </sheetViews>
  <sheetFormatPr defaultColWidth="9.140625" defaultRowHeight="12.75"/>
  <cols>
    <col min="1" max="1" width="47.57421875" style="123" customWidth="1"/>
    <col min="2" max="2" width="16.8515625" style="3" customWidth="1"/>
    <col min="3" max="3" width="15.421875" style="18" customWidth="1"/>
    <col min="4" max="4" width="16.28125" style="3" customWidth="1"/>
    <col min="5" max="5" width="19.7109375" style="3" customWidth="1"/>
    <col min="6" max="6" width="20.7109375" style="3" customWidth="1"/>
    <col min="7" max="7" width="49.28125" style="7" customWidth="1"/>
    <col min="8" max="8" width="8.8515625" style="7" customWidth="1"/>
    <col min="9" max="10" width="10.28125" style="0" bestFit="1" customWidth="1"/>
  </cols>
  <sheetData>
    <row r="1" spans="1:20" ht="20.25">
      <c r="A1" s="1"/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7" customFormat="1" ht="19.5" customHeight="1">
      <c r="A2" s="128" t="s">
        <v>0</v>
      </c>
      <c r="B2" s="128"/>
      <c r="C2" s="128"/>
      <c r="D2" s="128"/>
      <c r="E2" s="128"/>
      <c r="F2" s="128"/>
      <c r="G2" s="128"/>
      <c r="H2" s="6"/>
    </row>
    <row r="3" spans="1:8" s="7" customFormat="1" ht="19.5" customHeight="1">
      <c r="A3" s="8" t="s">
        <v>1</v>
      </c>
      <c r="B3" s="9"/>
      <c r="C3" s="9"/>
      <c r="D3" s="9"/>
      <c r="E3" s="9"/>
      <c r="F3" s="9"/>
      <c r="G3" s="9"/>
      <c r="H3" s="6"/>
    </row>
    <row r="4" spans="1:20" s="14" customFormat="1" ht="15.75">
      <c r="A4" s="8" t="s">
        <v>2</v>
      </c>
      <c r="B4" s="10"/>
      <c r="C4" s="10"/>
      <c r="D4" s="10"/>
      <c r="E4" s="10"/>
      <c r="F4" s="10"/>
      <c r="G4" s="11" t="s">
        <v>3</v>
      </c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75">
      <c r="A5" s="8" t="s">
        <v>4</v>
      </c>
      <c r="B5" s="10"/>
      <c r="C5" s="10"/>
      <c r="D5" s="10"/>
      <c r="E5" s="10"/>
      <c r="F5" s="15"/>
      <c r="G5" s="11" t="s">
        <v>5</v>
      </c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9" customHeight="1" thickBot="1">
      <c r="A6" s="16"/>
      <c r="B6" s="17"/>
      <c r="E6" s="6"/>
      <c r="F6" s="19"/>
      <c r="H6" s="19"/>
    </row>
    <row r="7" spans="1:8" s="27" customFormat="1" ht="33" customHeight="1">
      <c r="A7" s="20" t="s">
        <v>6</v>
      </c>
      <c r="B7" s="21" t="s">
        <v>37</v>
      </c>
      <c r="C7" s="22" t="s">
        <v>38</v>
      </c>
      <c r="D7" s="23" t="s">
        <v>7</v>
      </c>
      <c r="E7" s="24" t="s">
        <v>8</v>
      </c>
      <c r="F7" s="25" t="s">
        <v>9</v>
      </c>
      <c r="G7" s="21" t="s">
        <v>10</v>
      </c>
      <c r="H7" s="26"/>
    </row>
    <row r="8" spans="1:9" s="36" customFormat="1" ht="15.75">
      <c r="A8" s="28" t="s">
        <v>11</v>
      </c>
      <c r="B8" s="29">
        <v>1570145</v>
      </c>
      <c r="C8" s="30">
        <v>1297221</v>
      </c>
      <c r="D8" s="30">
        <f>B28</f>
        <v>1580824.6300000008</v>
      </c>
      <c r="E8" s="31">
        <f>B28</f>
        <v>1580824.6300000008</v>
      </c>
      <c r="F8" s="32"/>
      <c r="G8" s="33"/>
      <c r="H8" s="34"/>
      <c r="I8" s="35"/>
    </row>
    <row r="9" spans="1:9" s="45" customFormat="1" ht="15.75">
      <c r="A9" s="37" t="s">
        <v>12</v>
      </c>
      <c r="B9" s="38"/>
      <c r="C9" s="39"/>
      <c r="D9" s="39"/>
      <c r="E9" s="40"/>
      <c r="F9" s="41"/>
      <c r="G9" s="42"/>
      <c r="H9" s="43"/>
      <c r="I9" s="44"/>
    </row>
    <row r="10" spans="1:9" s="45" customFormat="1" ht="27" customHeight="1">
      <c r="A10" s="46" t="s">
        <v>13</v>
      </c>
      <c r="B10" s="47">
        <v>2433243.49</v>
      </c>
      <c r="C10" s="48">
        <v>2394859</v>
      </c>
      <c r="D10" s="39">
        <f>C10</f>
        <v>2394859</v>
      </c>
      <c r="E10" s="39">
        <v>2434261</v>
      </c>
      <c r="F10" s="49">
        <f>+E10-C10</f>
        <v>39402</v>
      </c>
      <c r="G10" s="50" t="s">
        <v>14</v>
      </c>
      <c r="H10" s="43"/>
      <c r="I10" s="44"/>
    </row>
    <row r="11" spans="1:9" s="45" customFormat="1" ht="15.75">
      <c r="A11" s="46" t="s">
        <v>15</v>
      </c>
      <c r="B11" s="47">
        <v>565507.17</v>
      </c>
      <c r="C11" s="48">
        <v>376992</v>
      </c>
      <c r="D11" s="39">
        <f>C11</f>
        <v>376992</v>
      </c>
      <c r="E11" s="39">
        <v>376992</v>
      </c>
      <c r="F11" s="49">
        <f>+E11-C11</f>
        <v>0</v>
      </c>
      <c r="G11" s="51"/>
      <c r="H11" s="43"/>
      <c r="I11" s="44"/>
    </row>
    <row r="12" spans="1:9" s="45" customFormat="1" ht="31.5">
      <c r="A12" s="52" t="s">
        <v>16</v>
      </c>
      <c r="B12" s="47">
        <v>40213.72</v>
      </c>
      <c r="C12" s="48">
        <v>32430.525</v>
      </c>
      <c r="D12" s="39">
        <f>C12</f>
        <v>32430.525</v>
      </c>
      <c r="E12" s="39">
        <v>39521</v>
      </c>
      <c r="F12" s="49">
        <f>+E12-C12</f>
        <v>7090.4749999999985</v>
      </c>
      <c r="G12" s="51" t="s">
        <v>17</v>
      </c>
      <c r="H12" s="43"/>
      <c r="I12" s="44"/>
    </row>
    <row r="13" spans="1:9" s="45" customFormat="1" ht="15.75">
      <c r="A13" s="46"/>
      <c r="B13" s="38"/>
      <c r="C13" s="39"/>
      <c r="D13" s="39"/>
      <c r="E13" s="39"/>
      <c r="F13" s="49"/>
      <c r="G13" s="51"/>
      <c r="H13" s="43"/>
      <c r="I13" s="44"/>
    </row>
    <row r="14" spans="1:9" s="36" customFormat="1" ht="15.75">
      <c r="A14" s="28" t="s">
        <v>18</v>
      </c>
      <c r="B14" s="29">
        <f>SUM(B9:B13)</f>
        <v>3038964.3800000004</v>
      </c>
      <c r="C14" s="29">
        <f>SUM(C10:C13)</f>
        <v>2804281.525</v>
      </c>
      <c r="D14" s="29">
        <f>SUM(D10:D13)</f>
        <v>2804281.525</v>
      </c>
      <c r="E14" s="29">
        <f>SUM(E10:E13)</f>
        <v>2850774</v>
      </c>
      <c r="F14" s="29">
        <f>SUM(F10:F13)</f>
        <v>46492.475</v>
      </c>
      <c r="G14" s="53"/>
      <c r="H14" s="34"/>
      <c r="I14" s="35"/>
    </row>
    <row r="15" spans="1:9" s="45" customFormat="1" ht="15.75">
      <c r="A15" s="37" t="s">
        <v>19</v>
      </c>
      <c r="B15" s="54"/>
      <c r="C15" s="55"/>
      <c r="D15" s="55"/>
      <c r="E15" s="56"/>
      <c r="F15" s="49"/>
      <c r="G15" s="57"/>
      <c r="H15" s="43"/>
      <c r="I15" s="44"/>
    </row>
    <row r="16" spans="1:10" s="45" customFormat="1" ht="15.75">
      <c r="A16" s="46" t="s">
        <v>20</v>
      </c>
      <c r="B16" s="58">
        <v>-2031941.75</v>
      </c>
      <c r="C16" s="59">
        <v>-2251945</v>
      </c>
      <c r="D16" s="60">
        <v>-2251945</v>
      </c>
      <c r="E16" s="39">
        <f>D16</f>
        <v>-2251945</v>
      </c>
      <c r="F16" s="49">
        <f>+E16-C16</f>
        <v>0</v>
      </c>
      <c r="G16" s="50"/>
      <c r="H16" s="43"/>
      <c r="I16" s="44"/>
      <c r="J16" s="61"/>
    </row>
    <row r="17" spans="1:9" s="45" customFormat="1" ht="15.75">
      <c r="A17" s="46" t="s">
        <v>21</v>
      </c>
      <c r="B17" s="58">
        <v>-705482</v>
      </c>
      <c r="C17" s="59">
        <v>-707050</v>
      </c>
      <c r="D17" s="60">
        <v>-707050</v>
      </c>
      <c r="E17" s="39">
        <f>D17</f>
        <v>-707050</v>
      </c>
      <c r="F17" s="49">
        <f>+E17-C17</f>
        <v>0</v>
      </c>
      <c r="G17" s="50"/>
      <c r="H17" s="43"/>
      <c r="I17" s="44"/>
    </row>
    <row r="18" spans="1:9" s="45" customFormat="1" ht="15.75">
      <c r="A18" s="46" t="s">
        <v>22</v>
      </c>
      <c r="B18" s="54"/>
      <c r="C18" s="55"/>
      <c r="D18" s="60"/>
      <c r="E18" s="39"/>
      <c r="F18" s="49"/>
      <c r="G18" s="50"/>
      <c r="H18" s="43"/>
      <c r="I18" s="44"/>
    </row>
    <row r="19" spans="1:9" s="45" customFormat="1" ht="15.75">
      <c r="A19" s="52" t="s">
        <v>23</v>
      </c>
      <c r="B19" s="58">
        <v>-290861</v>
      </c>
      <c r="C19" s="55"/>
      <c r="D19" s="55"/>
      <c r="E19" s="39"/>
      <c r="F19" s="49"/>
      <c r="G19" s="50"/>
      <c r="H19" s="43"/>
      <c r="I19" s="44"/>
    </row>
    <row r="20" spans="1:9" s="45" customFormat="1" ht="31.5">
      <c r="A20" s="62" t="s">
        <v>24</v>
      </c>
      <c r="B20" s="54"/>
      <c r="C20" s="59">
        <v>1126136</v>
      </c>
      <c r="D20" s="60">
        <v>1126136</v>
      </c>
      <c r="E20" s="39">
        <f>D20</f>
        <v>1126136</v>
      </c>
      <c r="F20" s="49">
        <f>+E20-C20</f>
        <v>0</v>
      </c>
      <c r="G20" s="50"/>
      <c r="H20" s="43"/>
      <c r="I20" s="44"/>
    </row>
    <row r="21" spans="1:9" s="45" customFormat="1" ht="15.75">
      <c r="A21" s="63" t="s">
        <v>25</v>
      </c>
      <c r="B21" s="64"/>
      <c r="C21" s="65"/>
      <c r="D21" s="66">
        <v>-1126136</v>
      </c>
      <c r="E21" s="67">
        <f>D21</f>
        <v>-1126136</v>
      </c>
      <c r="F21" s="68">
        <f>+E21-C21</f>
        <v>-1126136</v>
      </c>
      <c r="G21" s="51" t="s">
        <v>26</v>
      </c>
      <c r="H21" s="43"/>
      <c r="I21" s="44"/>
    </row>
    <row r="22" spans="1:9" s="36" customFormat="1" ht="15.75">
      <c r="A22" s="69" t="s">
        <v>27</v>
      </c>
      <c r="B22" s="70">
        <f>SUM(B16:B21)</f>
        <v>-3028284.75</v>
      </c>
      <c r="C22" s="70">
        <f>SUM(C16:C21)</f>
        <v>-1832859</v>
      </c>
      <c r="D22" s="70">
        <f>SUM(D16:D21)</f>
        <v>-2958995</v>
      </c>
      <c r="E22" s="70">
        <f>SUM(E16:E21)</f>
        <v>-2958995</v>
      </c>
      <c r="F22" s="71">
        <f>+E22-D22</f>
        <v>0</v>
      </c>
      <c r="G22" s="72"/>
      <c r="H22" s="34"/>
      <c r="I22" s="35"/>
    </row>
    <row r="23" spans="1:9" s="45" customFormat="1" ht="15.75">
      <c r="A23" s="73" t="s">
        <v>28</v>
      </c>
      <c r="B23" s="74"/>
      <c r="C23" s="75"/>
      <c r="D23" s="75"/>
      <c r="E23" s="75"/>
      <c r="F23" s="76"/>
      <c r="G23" s="77"/>
      <c r="H23" s="43"/>
      <c r="I23" s="44"/>
    </row>
    <row r="24" spans="1:9" s="45" customFormat="1" ht="15.75">
      <c r="A24" s="78" t="s">
        <v>29</v>
      </c>
      <c r="B24" s="79"/>
      <c r="C24" s="38"/>
      <c r="D24" s="38"/>
      <c r="E24" s="38"/>
      <c r="F24" s="56"/>
      <c r="G24" s="80"/>
      <c r="H24" s="43"/>
      <c r="I24" s="44"/>
    </row>
    <row r="25" spans="1:9" s="45" customFormat="1" ht="15.75">
      <c r="A25" s="46"/>
      <c r="B25" s="38"/>
      <c r="C25" s="38"/>
      <c r="D25" s="38"/>
      <c r="E25" s="38"/>
      <c r="F25" s="56"/>
      <c r="G25" s="80"/>
      <c r="H25" s="43"/>
      <c r="I25" s="44"/>
    </row>
    <row r="26" spans="1:9" s="45" customFormat="1" ht="15.75">
      <c r="A26" s="78"/>
      <c r="B26" s="79"/>
      <c r="C26" s="38"/>
      <c r="D26" s="38"/>
      <c r="E26" s="38"/>
      <c r="F26" s="56"/>
      <c r="G26" s="80"/>
      <c r="H26" s="43"/>
      <c r="I26" s="44"/>
    </row>
    <row r="27" spans="1:9" s="45" customFormat="1" ht="15.75">
      <c r="A27" s="37" t="s">
        <v>30</v>
      </c>
      <c r="B27" s="81">
        <f>SUM(B25:B26)</f>
        <v>0</v>
      </c>
      <c r="C27" s="82">
        <f>SUM(C25:C26)</f>
        <v>0</v>
      </c>
      <c r="D27" s="82">
        <f>SUM(D25:D26)</f>
        <v>0</v>
      </c>
      <c r="E27" s="82">
        <f>SUM(E25:E26)</f>
        <v>0</v>
      </c>
      <c r="F27" s="56"/>
      <c r="G27" s="80"/>
      <c r="H27" s="43"/>
      <c r="I27" s="44"/>
    </row>
    <row r="28" spans="1:102" s="87" customFormat="1" ht="15.75">
      <c r="A28" s="28" t="s">
        <v>31</v>
      </c>
      <c r="B28" s="83">
        <f>+B8+B14+B22+B27</f>
        <v>1580824.6300000008</v>
      </c>
      <c r="C28" s="84">
        <f>+C8+C14+C22+C23</f>
        <v>2268643.525</v>
      </c>
      <c r="D28" s="84">
        <f>+D8+D14+D22+D23</f>
        <v>1426111.1550000012</v>
      </c>
      <c r="E28" s="84">
        <f>+E8+E14+E22+E23</f>
        <v>1472603.6300000008</v>
      </c>
      <c r="F28" s="76"/>
      <c r="G28" s="85"/>
      <c r="H28" s="43"/>
      <c r="I28" s="43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</row>
    <row r="29" spans="1:9" s="45" customFormat="1" ht="15.75">
      <c r="A29" s="78" t="s">
        <v>32</v>
      </c>
      <c r="B29" s="38"/>
      <c r="C29" s="39"/>
      <c r="D29" s="39"/>
      <c r="E29" s="88"/>
      <c r="F29" s="89"/>
      <c r="G29" s="90"/>
      <c r="H29" s="91"/>
      <c r="I29" s="44"/>
    </row>
    <row r="30" spans="1:9" s="45" customFormat="1" ht="15.75">
      <c r="A30" s="92" t="s">
        <v>39</v>
      </c>
      <c r="B30" s="38">
        <v>-86211</v>
      </c>
      <c r="C30" s="39">
        <f>B30*1.05</f>
        <v>-90521.55</v>
      </c>
      <c r="D30" s="39">
        <f>C30</f>
        <v>-90521.55</v>
      </c>
      <c r="E30" s="88">
        <f>D30</f>
        <v>-90521.55</v>
      </c>
      <c r="F30" s="93"/>
      <c r="G30" s="90"/>
      <c r="H30" s="91"/>
      <c r="I30" s="44"/>
    </row>
    <row r="31" spans="1:9" s="45" customFormat="1" ht="15.75">
      <c r="A31" s="92" t="s">
        <v>33</v>
      </c>
      <c r="B31" s="39">
        <v>-1027892</v>
      </c>
      <c r="C31" s="39">
        <v>-1896629</v>
      </c>
      <c r="D31" s="39">
        <f>(D28+D30-D34)*-1</f>
        <v>-1054096.6050000011</v>
      </c>
      <c r="E31" s="39">
        <f>(E28+E30-E34)*-1</f>
        <v>-1100589.0800000008</v>
      </c>
      <c r="F31" s="93"/>
      <c r="G31" s="90"/>
      <c r="H31" s="91"/>
      <c r="I31" s="44"/>
    </row>
    <row r="32" spans="1:9" s="36" customFormat="1" ht="15.75">
      <c r="A32" s="78" t="s">
        <v>34</v>
      </c>
      <c r="B32" s="94">
        <f>SUM(B29:B31)</f>
        <v>-1114103</v>
      </c>
      <c r="C32" s="95">
        <f>SUM(C29:C31)</f>
        <v>-1987150.55</v>
      </c>
      <c r="D32" s="95">
        <f>SUM(D29:D31)</f>
        <v>-1144618.1550000012</v>
      </c>
      <c r="E32" s="96">
        <f>SUM(E29:E31)</f>
        <v>-1191110.6300000008</v>
      </c>
      <c r="F32" s="97"/>
      <c r="G32" s="98"/>
      <c r="H32" s="99"/>
      <c r="I32" s="35"/>
    </row>
    <row r="33" spans="1:9" s="36" customFormat="1" ht="15.75">
      <c r="A33" s="28" t="s">
        <v>35</v>
      </c>
      <c r="B33" s="29">
        <f>+B28+B32</f>
        <v>466721.6300000008</v>
      </c>
      <c r="C33" s="30">
        <f>+C28+C32</f>
        <v>281492.97499999986</v>
      </c>
      <c r="D33" s="30">
        <f>+D28+D32</f>
        <v>281493</v>
      </c>
      <c r="E33" s="30">
        <f>+E28+E32</f>
        <v>281493</v>
      </c>
      <c r="F33" s="32"/>
      <c r="G33" s="100"/>
      <c r="H33" s="34"/>
      <c r="I33" s="35"/>
    </row>
    <row r="34" spans="1:9" s="45" customFormat="1" ht="19.5" thickBot="1">
      <c r="A34" s="101" t="s">
        <v>40</v>
      </c>
      <c r="B34" s="102">
        <v>466721</v>
      </c>
      <c r="C34" s="102">
        <v>281493</v>
      </c>
      <c r="D34" s="102">
        <f>C34</f>
        <v>281493</v>
      </c>
      <c r="E34" s="102">
        <v>281493</v>
      </c>
      <c r="F34" s="103"/>
      <c r="G34" s="104"/>
      <c r="H34" s="105"/>
      <c r="I34" s="44"/>
    </row>
    <row r="35" spans="1:8" s="109" customFormat="1" ht="13.5" customHeight="1">
      <c r="A35" s="106" t="s">
        <v>36</v>
      </c>
      <c r="B35" s="107"/>
      <c r="C35" s="108"/>
      <c r="D35" s="107"/>
      <c r="E35" s="107"/>
      <c r="G35" s="107"/>
      <c r="H35" s="107"/>
    </row>
    <row r="36" spans="1:8" s="109" customFormat="1" ht="15.75">
      <c r="A36" s="110" t="s">
        <v>41</v>
      </c>
      <c r="B36" s="111"/>
      <c r="C36" s="112"/>
      <c r="D36" s="111"/>
      <c r="E36" s="107"/>
      <c r="F36" s="107"/>
      <c r="G36" s="111"/>
      <c r="H36" s="111"/>
    </row>
    <row r="37" spans="1:8" s="109" customFormat="1" ht="15.75">
      <c r="A37" s="113" t="s">
        <v>42</v>
      </c>
      <c r="B37" s="111"/>
      <c r="C37" s="114"/>
      <c r="D37" s="111"/>
      <c r="E37" s="107"/>
      <c r="F37" s="107"/>
      <c r="G37" s="111"/>
      <c r="H37" s="111"/>
    </row>
    <row r="38" spans="1:8" s="109" customFormat="1" ht="15.75">
      <c r="A38" s="113" t="s">
        <v>43</v>
      </c>
      <c r="B38" s="111"/>
      <c r="C38" s="115"/>
      <c r="D38" s="111"/>
      <c r="E38" s="107"/>
      <c r="F38" s="107"/>
      <c r="G38" s="107"/>
      <c r="H38" s="107"/>
    </row>
    <row r="39" spans="1:8" s="109" customFormat="1" ht="15.75">
      <c r="A39" s="116" t="s">
        <v>44</v>
      </c>
      <c r="B39" s="117"/>
      <c r="C39" s="118"/>
      <c r="D39" s="117"/>
      <c r="E39" s="117"/>
      <c r="F39" s="117"/>
      <c r="G39" s="111"/>
      <c r="H39" s="111"/>
    </row>
    <row r="40" spans="1:8" s="45" customFormat="1" ht="16.5">
      <c r="A40" s="119"/>
      <c r="B40" s="120"/>
      <c r="C40" s="121"/>
      <c r="D40" s="120"/>
      <c r="E40" s="120"/>
      <c r="F40" s="120"/>
      <c r="G40" s="111"/>
      <c r="H40" s="86"/>
    </row>
    <row r="41" spans="1:8" s="45" customFormat="1" ht="15.75">
      <c r="A41" s="122"/>
      <c r="B41" s="120"/>
      <c r="C41" s="121"/>
      <c r="D41" s="120"/>
      <c r="E41" s="120"/>
      <c r="F41" s="120"/>
      <c r="G41" s="111"/>
      <c r="H41" s="86"/>
    </row>
    <row r="42" spans="1:8" s="45" customFormat="1" ht="15.75">
      <c r="A42" s="122"/>
      <c r="B42" s="120"/>
      <c r="C42" s="121"/>
      <c r="D42" s="120"/>
      <c r="E42" s="120"/>
      <c r="F42" s="120"/>
      <c r="G42" s="111"/>
      <c r="H42" s="86"/>
    </row>
    <row r="43" spans="1:8" s="45" customFormat="1" ht="15.75">
      <c r="A43" s="122"/>
      <c r="B43" s="120"/>
      <c r="C43" s="121"/>
      <c r="D43" s="120"/>
      <c r="E43" s="120"/>
      <c r="F43" s="120"/>
      <c r="G43" s="111"/>
      <c r="H43" s="86"/>
    </row>
    <row r="44" spans="1:8" s="45" customFormat="1" ht="15.75">
      <c r="A44" s="122"/>
      <c r="B44" s="120"/>
      <c r="C44" s="121"/>
      <c r="D44" s="120"/>
      <c r="E44" s="120"/>
      <c r="F44" s="120"/>
      <c r="G44" s="111"/>
      <c r="H44" s="86"/>
    </row>
    <row r="45" spans="2:8" ht="15">
      <c r="B45" s="124"/>
      <c r="C45" s="125"/>
      <c r="D45" s="124"/>
      <c r="E45" s="124"/>
      <c r="F45" s="124"/>
      <c r="G45" s="126"/>
      <c r="H45" s="127"/>
    </row>
    <row r="46" spans="2:8" ht="15">
      <c r="B46" s="124"/>
      <c r="C46" s="125"/>
      <c r="D46" s="124"/>
      <c r="E46" s="124"/>
      <c r="F46" s="124"/>
      <c r="G46" s="126"/>
      <c r="H46" s="127"/>
    </row>
    <row r="47" spans="2:8" ht="15">
      <c r="B47" s="124"/>
      <c r="C47" s="125"/>
      <c r="D47" s="124"/>
      <c r="E47" s="124"/>
      <c r="F47" s="124"/>
      <c r="G47" s="126"/>
      <c r="H47" s="127"/>
    </row>
    <row r="48" spans="2:8" ht="15">
      <c r="B48" s="124"/>
      <c r="C48" s="125"/>
      <c r="D48" s="124"/>
      <c r="E48" s="124"/>
      <c r="F48" s="124"/>
      <c r="G48" s="126"/>
      <c r="H48" s="127"/>
    </row>
    <row r="49" ht="12.75">
      <c r="G49" s="126"/>
    </row>
    <row r="50" ht="12.75">
      <c r="G50" s="126"/>
    </row>
    <row r="51" ht="12.75">
      <c r="G51" s="126"/>
    </row>
    <row r="52" ht="12.75">
      <c r="G52" s="126"/>
    </row>
    <row r="53" ht="12.75">
      <c r="G53" s="126"/>
    </row>
    <row r="54" ht="12.75">
      <c r="G54" s="126"/>
    </row>
    <row r="55" ht="12.75">
      <c r="G55" s="126"/>
    </row>
    <row r="56" ht="12.75">
      <c r="G56" s="126"/>
    </row>
    <row r="57" ht="12.75">
      <c r="G57" s="126"/>
    </row>
    <row r="58" ht="12.75">
      <c r="G58" s="126"/>
    </row>
    <row r="59" ht="12.75">
      <c r="G59" s="126"/>
    </row>
    <row r="60" ht="12.75">
      <c r="G60" s="126"/>
    </row>
    <row r="61" ht="12.75">
      <c r="G61" s="126"/>
    </row>
    <row r="62" ht="12.75">
      <c r="G62" s="126"/>
    </row>
    <row r="63" ht="12.75">
      <c r="G63" s="126"/>
    </row>
    <row r="64" ht="12.75">
      <c r="G64" s="126"/>
    </row>
    <row r="65" ht="12.75">
      <c r="G65" s="126"/>
    </row>
    <row r="66" ht="12.75">
      <c r="G66" s="126"/>
    </row>
    <row r="67" ht="12.75">
      <c r="G67" s="126"/>
    </row>
    <row r="68" ht="12.75">
      <c r="G68" s="126"/>
    </row>
    <row r="69" ht="12.75">
      <c r="G69" s="126"/>
    </row>
    <row r="70" ht="12.75">
      <c r="G70" s="126"/>
    </row>
    <row r="71" ht="12.75">
      <c r="G71" s="126"/>
    </row>
    <row r="72" ht="12.75">
      <c r="G72" s="126"/>
    </row>
    <row r="73" ht="12.75">
      <c r="G73" s="126"/>
    </row>
    <row r="74" ht="12.75">
      <c r="G74" s="126"/>
    </row>
    <row r="75" ht="12.75">
      <c r="G75" s="126"/>
    </row>
    <row r="76" ht="12.75">
      <c r="G76" s="126"/>
    </row>
    <row r="77" ht="12.75">
      <c r="G77" s="126"/>
    </row>
    <row r="78" ht="12.75">
      <c r="G78" s="126"/>
    </row>
    <row r="79" ht="12.75">
      <c r="G79" s="126"/>
    </row>
    <row r="80" ht="12.75">
      <c r="G80" s="126"/>
    </row>
    <row r="81" ht="12.75">
      <c r="G81" s="126"/>
    </row>
    <row r="82" ht="12.75">
      <c r="G82" s="126"/>
    </row>
    <row r="83" ht="12.75">
      <c r="G83" s="126"/>
    </row>
    <row r="84" ht="12.75">
      <c r="G84" s="126"/>
    </row>
    <row r="85" ht="12.75">
      <c r="G85" s="126"/>
    </row>
    <row r="86" ht="12.75">
      <c r="G86" s="126"/>
    </row>
    <row r="87" ht="12.75">
      <c r="G87" s="126"/>
    </row>
    <row r="88" ht="12.75">
      <c r="G88" s="126"/>
    </row>
    <row r="89" ht="12.75">
      <c r="G89" s="126"/>
    </row>
    <row r="90" ht="12.75">
      <c r="G90" s="126"/>
    </row>
    <row r="91" ht="12.75">
      <c r="G91" s="126"/>
    </row>
    <row r="92" ht="12.75">
      <c r="G92" s="126"/>
    </row>
    <row r="93" ht="12.75">
      <c r="G93" s="126"/>
    </row>
    <row r="94" ht="12.75">
      <c r="G94" s="126"/>
    </row>
    <row r="95" ht="12.75">
      <c r="G95" s="126"/>
    </row>
    <row r="96" ht="12.75">
      <c r="G96" s="126"/>
    </row>
    <row r="97" ht="12.75">
      <c r="G97" s="126"/>
    </row>
    <row r="98" ht="12.75">
      <c r="G98" s="126"/>
    </row>
    <row r="99" ht="12.75">
      <c r="G99" s="126"/>
    </row>
    <row r="100" ht="12.75">
      <c r="G100" s="126"/>
    </row>
    <row r="101" ht="12.75">
      <c r="G101" s="126"/>
    </row>
    <row r="102" ht="12.75">
      <c r="G102" s="126"/>
    </row>
    <row r="103" ht="12.75">
      <c r="G103" s="126"/>
    </row>
    <row r="104" ht="12.75">
      <c r="G104" s="126"/>
    </row>
    <row r="105" ht="12.75">
      <c r="G105" s="126"/>
    </row>
    <row r="106" ht="12.75">
      <c r="G106" s="126"/>
    </row>
    <row r="107" ht="12.75">
      <c r="G107" s="126"/>
    </row>
    <row r="108" ht="12.75">
      <c r="G108" s="126"/>
    </row>
    <row r="109" ht="12.75">
      <c r="G109" s="126"/>
    </row>
    <row r="110" ht="12.75">
      <c r="G110" s="126"/>
    </row>
    <row r="111" ht="12.75">
      <c r="G111" s="126"/>
    </row>
    <row r="112" ht="12.75">
      <c r="G112" s="126"/>
    </row>
    <row r="113" ht="12.75">
      <c r="G113" s="126"/>
    </row>
    <row r="114" ht="12.75">
      <c r="G114" s="126"/>
    </row>
    <row r="115" ht="12.75">
      <c r="G115" s="126"/>
    </row>
    <row r="116" ht="12.75">
      <c r="G116" s="126"/>
    </row>
    <row r="117" ht="12.75">
      <c r="G117" s="126"/>
    </row>
    <row r="118" ht="12.75">
      <c r="G118" s="126"/>
    </row>
    <row r="119" ht="12.75">
      <c r="G119" s="126"/>
    </row>
    <row r="120" ht="12.75">
      <c r="G120" s="126"/>
    </row>
    <row r="121" ht="12.75">
      <c r="G121" s="126"/>
    </row>
    <row r="122" ht="12.75">
      <c r="G122" s="126"/>
    </row>
    <row r="123" ht="12.75">
      <c r="G123" s="126"/>
    </row>
    <row r="124" ht="12.75">
      <c r="G124" s="126"/>
    </row>
    <row r="125" ht="12.75">
      <c r="G125" s="126"/>
    </row>
    <row r="126" ht="12.75">
      <c r="G126" s="126"/>
    </row>
    <row r="127" ht="12.75">
      <c r="G127" s="126"/>
    </row>
    <row r="128" ht="12.75">
      <c r="G128" s="126"/>
    </row>
    <row r="129" ht="12.75">
      <c r="G129" s="126"/>
    </row>
    <row r="130" ht="12.75">
      <c r="G130" s="126"/>
    </row>
    <row r="131" ht="12.75">
      <c r="G131" s="126"/>
    </row>
    <row r="132" ht="12.75">
      <c r="G132" s="126"/>
    </row>
    <row r="133" ht="12.75">
      <c r="G133" s="126"/>
    </row>
    <row r="134" ht="12.75">
      <c r="G134" s="126"/>
    </row>
    <row r="135" ht="12.75">
      <c r="G135" s="126"/>
    </row>
    <row r="136" ht="12.75">
      <c r="G136" s="126"/>
    </row>
    <row r="137" ht="12.75">
      <c r="G137" s="126"/>
    </row>
  </sheetData>
  <mergeCells count="1">
    <mergeCell ref="A2:G2"/>
  </mergeCells>
  <printOptions/>
  <pageMargins left="0.75" right="0.75" top="1" bottom="1" header="0.5" footer="0.5"/>
  <pageSetup fitToHeight="2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Budget</cp:lastModifiedBy>
  <dcterms:created xsi:type="dcterms:W3CDTF">2009-04-08T15:03:09Z</dcterms:created>
  <dcterms:modified xsi:type="dcterms:W3CDTF">2009-04-08T17:13:20Z</dcterms:modified>
  <cp:category/>
  <cp:version/>
  <cp:contentType/>
  <cp:contentStatus/>
</cp:coreProperties>
</file>