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20" windowHeight="10460" activeTab="0"/>
  </bookViews>
  <sheets>
    <sheet name="CSP" sheetId="1" r:id="rId1"/>
  </sheets>
  <definedNames>
    <definedName name="_xlnm.Print_Area" localSheetId="0">'CSP'!$A$1:$H$35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<sst xmlns="http://schemas.openxmlformats.org/spreadsheetml/2006/main" count="53" uniqueCount="38">
  <si>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</si>
  <si>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</si>
  <si>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</si>
  <si>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</si>
  <si>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</si>
  <si>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</si>
  <si>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</si>
  <si>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</si>
  <si>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</si>
  <si>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</si>
  <si>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</si>
  <si>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</si>
  <si>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</si>
  <si>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</si>
  <si>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</si>
  <si>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</si>
  <si>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</si>
  <si>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</si>
  <si>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</si>
  <si>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</si>
  <si>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</si>
  <si>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</si>
  <si>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</si>
  <si>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</si>
  <si>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</si>
  <si>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</si>
  <si>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</si>
  <si>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</si>
  <si>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</si>
  <si>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FISCAL NOTE C--lease 1453</t>
  </si>
  <si>
    <t xml:space="preserve"> EMS Fund/DPH</t>
  </si>
  <si>
    <t>Rent</t>
  </si>
  <si>
    <t>Maintenance &amp; Replacement of Equipment &amp; Furniture</t>
  </si>
  <si>
    <t>Assumption:</t>
  </si>
  <si>
    <t>Inter-Agency Lease Agreement 1453 for Emergency Medical Services in Southern King County</t>
  </si>
  <si>
    <t>1)  Funding for 2nd and 3rd Years dependent on funding of the EMS operating levy by the electorate of King County in the</t>
  </si>
  <si>
    <t>2)  Rent adjusts annually based upon current Seattle CPI which is not capped.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</si>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</sst>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10" fillId="0" borderId="29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29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>
        <v>2013</v>
      </c>
      <c r="F10">
        <v>2014</v>
      </c>
      <c r="G10">
        <v>2015</v>
      </c>
      <c r="H10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>
        <v>2013</v>
      </c>
      <c r="F16">
        <v>2014</v>
      </c>
      <c r="G16">
        <v>2015</v>
      </c>
      <c r="H16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58" t="s">
        <v>25</v>
      </c>
      <c r="H18" s="59" t="s">
        <v>25</v>
      </c>
    </row>
    <row r="19" spans="1:8" ht="18" customHeight="1">
      <c r="A19" s="33" t="s">
        <v>30</v>
      </c>
      <c r="B19" s="24"/>
      <c r="C19" s="21">
        <v>1190</v>
      </c>
      <c r="D19" s="21" t="s">
        <v>24</v>
      </c>
      <c r="E19" s="70">
        <f>896.13*12*1.03*1.03</f>
        <v>11408.451803999998</v>
      </c>
      <c r="F19" s="70">
        <f>E19*1.03</f>
        <v>11750.705358119998</v>
      </c>
      <c r="G19" s="70">
        <f>F19*1.03</f>
        <v>12103.226518863597</v>
      </c>
      <c r="H19" s="65">
        <f>G19*1.03</f>
        <v>12466.323314429506</v>
      </c>
    </row>
    <row r="20" spans="1:9" ht="18" customHeight="1" thickBot="1">
      <c r="A20" s="34"/>
      <c r="B20" s="35" t="s">
        <v>18</v>
      </c>
      <c r="C20" s="36"/>
      <c r="D20" s="36"/>
      <c r="E20" s="60">
        <f>SUM(E19)</f>
        <v>11408.451803999998</v>
      </c>
      <c r="F20" s="74">
        <f>SUM(F19)</f>
        <v>11750.705358119998</v>
      </c>
      <c r="G20" s="66">
        <f>SUM(G19)</f>
        <v>12103.226518863597</v>
      </c>
      <c r="H20" s="75">
        <f>SUM(H19)</f>
        <v>12466.323314429506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>
        <v>2013</v>
      </c>
      <c r="F22">
        <v>2014</v>
      </c>
      <c r="G22">
        <v>2015</v>
      </c>
      <c r="H22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71"/>
      <c r="G24" s="61" t="s">
        <v>25</v>
      </c>
      <c r="H24" s="62" t="s">
        <v>25</v>
      </c>
      <c r="I24" s="25"/>
      <c r="J24" s="25"/>
    </row>
    <row r="25" spans="1:10" ht="18" customHeight="1">
      <c r="A25" s="50" t="s">
        <v>31</v>
      </c>
      <c r="B25" s="51"/>
      <c r="C25" s="52"/>
      <c r="D25" s="53"/>
      <c r="E25" s="70">
        <f>896.13*12*1.03*1.03</f>
        <v>11408.451803999998</v>
      </c>
      <c r="F25" s="70">
        <f>E25*1.03</f>
        <v>11750.705358119998</v>
      </c>
      <c r="G25" s="70">
        <f>F25*1.03</f>
        <v>12103.226518863597</v>
      </c>
      <c r="H25" s="65">
        <f>G25*1.03</f>
        <v>12466.323314429506</v>
      </c>
      <c r="I25" s="25"/>
      <c r="J25" s="25"/>
    </row>
    <row r="26" spans="1:10" ht="18" customHeight="1">
      <c r="A26" s="50" t="s">
        <v>32</v>
      </c>
      <c r="B26" s="51"/>
      <c r="C26" s="52"/>
      <c r="D26" s="53"/>
      <c r="E26" s="70">
        <v>0</v>
      </c>
      <c r="F26" s="63">
        <v>0</v>
      </c>
      <c r="G26" s="64">
        <v>0</v>
      </c>
      <c r="H26" s="65">
        <v>0</v>
      </c>
      <c r="I26" s="25"/>
      <c r="J26" s="25"/>
    </row>
    <row r="27" spans="1:10" ht="18" customHeight="1">
      <c r="A27" s="50"/>
      <c r="B27" s="51"/>
      <c r="C27" s="52"/>
      <c r="D27" s="53"/>
      <c r="E27" s="70"/>
      <c r="F27" s="63"/>
      <c r="G27" s="64"/>
      <c r="H27" s="65"/>
      <c r="I27" s="25"/>
      <c r="J27" s="25"/>
    </row>
    <row r="28" spans="1:10" ht="18" customHeight="1" thickBot="1">
      <c r="A28" s="34" t="s">
        <v>18</v>
      </c>
      <c r="B28" s="35"/>
      <c r="C28" s="35"/>
      <c r="D28" s="39"/>
      <c r="E28" s="66">
        <f>SUM(E25:E27)</f>
        <v>11408.451803999998</v>
      </c>
      <c r="F28" s="66">
        <f>SUM(F25:F27)</f>
        <v>11750.705358119998</v>
      </c>
      <c r="G28" s="66">
        <f>SUM(G25:G27)</f>
        <v>12103.226518863597</v>
      </c>
      <c r="H28" s="75">
        <f>SUM(H25:H27)</f>
        <v>12466.323314429506</v>
      </c>
      <c r="I28" s="26"/>
      <c r="J28" s="26"/>
    </row>
    <row r="29" spans="1:10" ht="18" customHeight="1">
      <c r="A29" s="14"/>
      <c r="B29" s="14"/>
      <c r="C29" s="14"/>
      <c r="D29" s="14"/>
      <c r="E29" s="67"/>
      <c r="F29" s="68"/>
      <c r="G29" s="69"/>
      <c r="H29" s="69"/>
      <c r="I29" s="26"/>
      <c r="J29" s="26"/>
    </row>
    <row r="30" spans="1:10" ht="18" customHeight="1">
      <c r="A30" s="19" t="s">
        <v>33</v>
      </c>
      <c r="B30" s="19"/>
      <c r="C30" s="19"/>
      <c r="D30" s="19"/>
      <c r="E30" s="23"/>
      <c r="F30" s="23"/>
      <c r="G30" s="23"/>
      <c r="H30" s="23"/>
      <c r="I30" s="26"/>
      <c r="J30" s="26"/>
    </row>
    <row r="31" ht="12">
      <c r="A31" s="49" t="s">
        <v>35</v>
      </c>
    </row>
    <row r="32" ht="12">
      <c r="A32" s="49" t="s">
        <v>26</v>
      </c>
    </row>
    <row r="33" spans="1:6" ht="12">
      <c r="A33" s="72" t="s">
        <v>36</v>
      </c>
      <c r="B33" s="73"/>
      <c r="C33" s="73"/>
      <c r="D33" s="73"/>
      <c r="E33" s="73"/>
      <c r="F33" s="73"/>
    </row>
    <row r="34" ht="12">
      <c r="A34" s="72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2013-05-29T18:02:40Z</cp:lastPrinted>
  <dcterms:created xsi:type="dcterms:W3CDTF">1999-06-02T23:29:55Z</dcterms:created>
  <dcterms:modified xsi:type="dcterms:W3CDTF">2013-07-02T21:20:20Z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YQKKTEHHRR7V-707-123</vt:lpwstr>
  </property>
  <property fmtid="{D5CDD505-2E9C-101B-9397-08002B2CF9AE}" pid="4" name="_dlc_DocIdItemGuid">
    <vt:lpwstr>d568bb2b-cb5e-4306-aa2e-71c017bac2d6</vt:lpwstr>
  </property>
  <property fmtid="{D5CDD505-2E9C-101B-9397-08002B2CF9AE}" pid="5" name="_dlc_DocIdUrl">
    <vt:lpwstr>https://kcmicrosoftonlinecom-38.sharepoint.microsoftonline.com/FMD/legislationinprogress/_layouts/DocIdRedir.aspx?ID=YQKKTEHHRR7V-707-123, YQKKTEHHRR7V-707-123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