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9270" activeTab="0"/>
  </bookViews>
  <sheets>
    <sheet name="Crosswalk" sheetId="1" r:id="rId1"/>
  </sheets>
  <definedNames>
    <definedName name="_xlnm.Print_Titles" localSheetId="0">'Crosswalk'!$2:$4</definedName>
  </definedNames>
  <calcPr fullCalcOnLoad="1"/>
</workbook>
</file>

<file path=xl/sharedStrings.xml><?xml version="1.0" encoding="utf-8"?>
<sst xmlns="http://schemas.openxmlformats.org/spreadsheetml/2006/main" count="554" uniqueCount="220">
  <si>
    <t>Fund</t>
  </si>
  <si>
    <t>FundName</t>
  </si>
  <si>
    <t>Appro</t>
  </si>
  <si>
    <t>Appro Name</t>
  </si>
  <si>
    <t>Line Item</t>
  </si>
  <si>
    <t>CI Code</t>
  </si>
  <si>
    <t>Title</t>
  </si>
  <si>
    <t>Appropriation</t>
  </si>
  <si>
    <t>Operating Supplemental</t>
  </si>
  <si>
    <t>Capital Supplemental</t>
  </si>
  <si>
    <t>Supplemental</t>
  </si>
  <si>
    <t>Revenues</t>
  </si>
  <si>
    <t>FTEs</t>
  </si>
  <si>
    <t>Supplemental FTE</t>
  </si>
  <si>
    <t>Use of Fund Balance for Supplemental</t>
  </si>
  <si>
    <t>2</t>
  </si>
  <si>
    <t>0010</t>
  </si>
  <si>
    <t>General</t>
  </si>
  <si>
    <t>0120</t>
  </si>
  <si>
    <t/>
  </si>
  <si>
    <t>Office of the Executive</t>
  </si>
  <si>
    <t>S201</t>
  </si>
  <si>
    <t>S2</t>
  </si>
  <si>
    <t>Customer Service  Relationship Management Software</t>
  </si>
  <si>
    <t>0</t>
  </si>
  <si>
    <t>3</t>
  </si>
  <si>
    <t>0200</t>
  </si>
  <si>
    <t>Sheriff</t>
  </si>
  <si>
    <t>SRO Contracts</t>
  </si>
  <si>
    <t>4</t>
  </si>
  <si>
    <t>0440</t>
  </si>
  <si>
    <t>Real Estate Services</t>
  </si>
  <si>
    <t>Proviso Date Change, Placeholder</t>
  </si>
  <si>
    <t>5</t>
  </si>
  <si>
    <t>0470</t>
  </si>
  <si>
    <t>Records and Licensing Services</t>
  </si>
  <si>
    <t>S203</t>
  </si>
  <si>
    <t>Records Management-Enterprise Scanning Center</t>
  </si>
  <si>
    <t>6</t>
  </si>
  <si>
    <t>0500</t>
  </si>
  <si>
    <t>Prosecuting Attorney</t>
  </si>
  <si>
    <t>Deputy Prosecutor Position</t>
  </si>
  <si>
    <t>7</t>
  </si>
  <si>
    <t>0510</t>
  </si>
  <si>
    <t>Superior Court</t>
  </si>
  <si>
    <t>Trial Court Improvement Fund from 2011</t>
  </si>
  <si>
    <t>8</t>
  </si>
  <si>
    <t>0530</t>
  </si>
  <si>
    <t>District Court</t>
  </si>
  <si>
    <t>Trial Court Improvement Fund 2011</t>
  </si>
  <si>
    <t>9</t>
  </si>
  <si>
    <t>0694</t>
  </si>
  <si>
    <t>Human Services GF Transfers</t>
  </si>
  <si>
    <t>General Fund Transfer to Fund 3220, Project 322XXX, HOF Solid Ground</t>
  </si>
  <si>
    <t>10</t>
  </si>
  <si>
    <t>1135</t>
  </si>
  <si>
    <t>Mental Illness and Drug Dependency</t>
  </si>
  <si>
    <t>0990</t>
  </si>
  <si>
    <t>Mental Illness and Drug Dependency Fund</t>
  </si>
  <si>
    <t>11</t>
  </si>
  <si>
    <t>1170</t>
  </si>
  <si>
    <t>Arts and Cultural Development</t>
  </si>
  <si>
    <t>0301</t>
  </si>
  <si>
    <t>Cultural Development Authority</t>
  </si>
  <si>
    <t>CDA Fund 1170 Appropriation Increase</t>
  </si>
  <si>
    <t>12</t>
  </si>
  <si>
    <t>1211</t>
  </si>
  <si>
    <t>Surface Water Management Local Drainage Services</t>
  </si>
  <si>
    <t>0845</t>
  </si>
  <si>
    <t>Expanding the Scope of 2011 FireWise Program</t>
  </si>
  <si>
    <t>13</t>
  </si>
  <si>
    <t>1340</t>
  </si>
  <si>
    <t>Development and Environmental Services</t>
  </si>
  <si>
    <t>0325</t>
  </si>
  <si>
    <t>DDES Energy Efficiency and Sustainability</t>
  </si>
  <si>
    <t>S202</t>
  </si>
  <si>
    <t>DDES Hybrid Vehicle Upgrade</t>
  </si>
  <si>
    <t>DDES to KCGIS Center Staff Transfer and Matrix Services</t>
  </si>
  <si>
    <t>14</t>
  </si>
  <si>
    <t>2140</t>
  </si>
  <si>
    <t>Grants</t>
  </si>
  <si>
    <t>R201</t>
  </si>
  <si>
    <t>R2</t>
  </si>
  <si>
    <t>Miscellaneous Grants Fund Carryover</t>
  </si>
  <si>
    <t>15</t>
  </si>
  <si>
    <t>2460</t>
  </si>
  <si>
    <t>Federal Housing and Community Development</t>
  </si>
  <si>
    <t>0350</t>
  </si>
  <si>
    <t>FHCD Project Budget Carryover and Federal Entitlement Grant Increase for 2011</t>
  </si>
  <si>
    <t>16</t>
  </si>
  <si>
    <t>4040</t>
  </si>
  <si>
    <t>Solid Waste</t>
  </si>
  <si>
    <t>0720</t>
  </si>
  <si>
    <t xml:space="preserve">Solid Waste </t>
  </si>
  <si>
    <t>DNRP Green Schools</t>
  </si>
  <si>
    <t>DNRP Greenhouse Gas Inventory</t>
  </si>
  <si>
    <t>17</t>
  </si>
  <si>
    <t>5481</t>
  </si>
  <si>
    <t>Geographc Information Systems (GIS)</t>
  </si>
  <si>
    <t>3180M</t>
  </si>
  <si>
    <t>Geographic Information Systems</t>
  </si>
  <si>
    <t>Implement ESRI Enterprise GIS License Agreement</t>
  </si>
  <si>
    <t>18</t>
  </si>
  <si>
    <t>5511</t>
  </si>
  <si>
    <t>Facilities Management - Internal Service</t>
  </si>
  <si>
    <t>0601</t>
  </si>
  <si>
    <t>Facilities Management Internal Service</t>
  </si>
  <si>
    <t>19</t>
  </si>
  <si>
    <t>3000</t>
  </si>
  <si>
    <t>Capital Improvement Program</t>
  </si>
  <si>
    <t>General Capital Improvement Programs</t>
  </si>
  <si>
    <t>Fund 3151, Project 315140, Cottage Lake/Bear Creek</t>
  </si>
  <si>
    <t>Fund 3151, Project 315159, Carnation Farmland</t>
  </si>
  <si>
    <t>Fund 3151, Project 315174, Taylor Mtn Forest Inholdings</t>
  </si>
  <si>
    <t>S204</t>
  </si>
  <si>
    <t>Fund 3151, Project 315176, Tolt River Natural Area</t>
  </si>
  <si>
    <t>S205</t>
  </si>
  <si>
    <t>Fund 3151, Project 315192, Newaukum / Green Confluence</t>
  </si>
  <si>
    <t>S206</t>
  </si>
  <si>
    <t>Fund 3151, Project 315195, Sammamish Valley - Zante</t>
  </si>
  <si>
    <t>S207</t>
  </si>
  <si>
    <t>Fund 3151, Project 315200, Cottage Lake Creek</t>
  </si>
  <si>
    <t>S208</t>
  </si>
  <si>
    <t>Fund 3151, Project 315202, Lower Cedar River Conservation</t>
  </si>
  <si>
    <t>S209</t>
  </si>
  <si>
    <t>Fund 3151, Project 315206, Sammamish Valley Farm</t>
  </si>
  <si>
    <t>S210</t>
  </si>
  <si>
    <t>Fund 3151, Project 315208, White River PSE Corridor</t>
  </si>
  <si>
    <t>S211</t>
  </si>
  <si>
    <t>Fund 3151, Project 315209, Cougar-Squak Corridor</t>
  </si>
  <si>
    <t>S212</t>
  </si>
  <si>
    <t>Fund 3151, Project 315211, White River Pinnacle Peak</t>
  </si>
  <si>
    <t>S213</t>
  </si>
  <si>
    <t>Fund 3151, Project 315213, Farmers Market</t>
  </si>
  <si>
    <t>S214</t>
  </si>
  <si>
    <t>Fund 3151, Project 315214, Chinook Bend Natural Area Add</t>
  </si>
  <si>
    <t>S215</t>
  </si>
  <si>
    <t>Fund 3151, Project 315219, Cougar Mtn Park-Precipice</t>
  </si>
  <si>
    <t>S216</t>
  </si>
  <si>
    <t>Fund 3151, Project 315404, Thornton Creek Natural Area</t>
  </si>
  <si>
    <t>S217</t>
  </si>
  <si>
    <t>Fund 3151, Project 315449, Lake City Urban Village</t>
  </si>
  <si>
    <t>S218</t>
  </si>
  <si>
    <t>Fund 3151, Project 315600, TDR Partnership</t>
  </si>
  <si>
    <t>S219</t>
  </si>
  <si>
    <t>Fund 3151, Project 315760, NOR - Walker Preserve</t>
  </si>
  <si>
    <t>S220</t>
  </si>
  <si>
    <t>Fund 3151, Project 315785, LFP - 40th Place Green</t>
  </si>
  <si>
    <t>S221</t>
  </si>
  <si>
    <t>Fund 3151, Project 315787, NOR - Beaconsfield</t>
  </si>
  <si>
    <t>S222</t>
  </si>
  <si>
    <t>Fund 3151, Project 315791, BLK - Jones Lake</t>
  </si>
  <si>
    <t>S223</t>
  </si>
  <si>
    <t>Fund 3160, Project 316XXX, Duthie Hill Mountain Bike Park</t>
  </si>
  <si>
    <t>S224</t>
  </si>
  <si>
    <t>Fund 3951, Project 395019, Elections Bldg - Voter Outreach Center</t>
  </si>
  <si>
    <t>S226</t>
  </si>
  <si>
    <t>Fund 3951, Project 395154, Yesler Building Fire Repair</t>
  </si>
  <si>
    <t>S227</t>
  </si>
  <si>
    <t>Fund 3220, Project 333900, HOF Solid Ground</t>
  </si>
  <si>
    <t>21</t>
  </si>
  <si>
    <t>3004</t>
  </si>
  <si>
    <t>Surface Water Capital Improvement Program</t>
  </si>
  <si>
    <t>Fund 3292, Project 20000, Public Safety/Property</t>
  </si>
  <si>
    <t>23</t>
  </si>
  <si>
    <t>3005</t>
  </si>
  <si>
    <t>Major Maintenance Capital Improvement Program</t>
  </si>
  <si>
    <t>Fund 3421, Project 343230, Yesler Floor Finishes</t>
  </si>
  <si>
    <t>Fund 3421, Project 344581, Ballistic Renovation - Ravensdale Gun Range</t>
  </si>
  <si>
    <t>Fund 3421, Project 344817, MRJC-Det Building Heat Wheels</t>
  </si>
  <si>
    <t>25</t>
  </si>
  <si>
    <t>3006</t>
  </si>
  <si>
    <t>Solid Waste Capital Improvement Program</t>
  </si>
  <si>
    <t>Fund 3901, Project D15439, Solid Waste BAN Sale</t>
  </si>
  <si>
    <t>Appro Section</t>
  </si>
  <si>
    <t>Proposed Ordinance Section</t>
  </si>
  <si>
    <t>Section</t>
  </si>
  <si>
    <t>Short CI</t>
  </si>
  <si>
    <t>Carryover</t>
  </si>
  <si>
    <t>Block Grants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</si>
  <si>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</si>
  <si>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</si>
  <si>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</si>
  <si>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</si>
  <si>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</si>
  <si>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</si>
  <si>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</si>
  <si>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</si>
  <si>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</si>
  <si>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</si>
  <si>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General Total</t>
  </si>
  <si>
    <t>Mental Illness and Drug Dependency Total</t>
  </si>
  <si>
    <t>Arts and Cultural Development Total</t>
  </si>
  <si>
    <t>Surface Water Management Local Drainage Services Total</t>
  </si>
  <si>
    <t>Development and Environmental Services Total</t>
  </si>
  <si>
    <t>Grants Total</t>
  </si>
  <si>
    <t>Federal Housing and Community Development Total</t>
  </si>
  <si>
    <t>Solid Waste Total</t>
  </si>
  <si>
    <t>Geographc Information Systems (GIS) Total</t>
  </si>
  <si>
    <t>Facilities Management - Internal Service Total</t>
  </si>
  <si>
    <t>Capital Improvement Program Total</t>
  </si>
  <si>
    <t>Grand Total</t>
  </si>
  <si>
    <t>Office of the Executive Total</t>
  </si>
  <si>
    <t>Sheriff Total</t>
  </si>
  <si>
    <t>Real Estate Services Total</t>
  </si>
  <si>
    <t>Records and Licensing Services Total</t>
  </si>
  <si>
    <t>Prosecuting Attorney Total</t>
  </si>
  <si>
    <t>Superior Court Total</t>
  </si>
  <si>
    <t>District Court Total</t>
  </si>
  <si>
    <t>Human Services GF Transfers Total</t>
  </si>
  <si>
    <t>Mental Illness and Drug Dependency Fund Total</t>
  </si>
  <si>
    <t>Cultural Development Authority Total</t>
  </si>
  <si>
    <t>Solid Waste  Total</t>
  </si>
  <si>
    <t>Geographic Information Systems Total</t>
  </si>
  <si>
    <t>Facilities Management Internal Service Total</t>
  </si>
  <si>
    <t>General Capital Improvement Programs Total</t>
  </si>
  <si>
    <t>Surface Water Capital Improvement Program Total</t>
  </si>
  <si>
    <t>Major Maintenance Capital Improvement Program Total</t>
  </si>
  <si>
    <t>Solid Waste Capital Improvement Program Total</t>
  </si>
  <si>
    <t>2nd Omnibus Supplemental Crosswalk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</si>
</sst>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8" fillId="16" borderId="0" xfId="0" applyFont="1" applyFill="1" applyAlignment="1">
      <alignment wrapText="1"/>
    </xf>
    <xf numFmtId="43" fontId="0" fillId="0" borderId="0" xfId="42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42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left"/>
      <protection/>
    </xf>
    <xf numFmtId="43" fontId="5" fillId="33" borderId="10" xfId="42" applyFont="1" applyFill="1" applyBorder="1" applyAlignment="1">
      <alignment horizontal="center" wrapText="1"/>
    </xf>
    <xf numFmtId="0" fontId="3" fillId="0" borderId="11" xfId="55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/>
      <protection/>
    </xf>
    <xf numFmtId="165" fontId="3" fillId="0" borderId="11" xfId="42" applyNumberFormat="1" applyFont="1" applyFill="1" applyBorder="1" applyAlignment="1">
      <alignment horizontal="right" wrapText="1"/>
    </xf>
    <xf numFmtId="165" fontId="4" fillId="34" borderId="11" xfId="42" applyNumberFormat="1" applyFont="1" applyFill="1" applyBorder="1" applyAlignment="1">
      <alignment/>
    </xf>
    <xf numFmtId="165" fontId="0" fillId="2" borderId="11" xfId="42" applyNumberFormat="1" applyFont="1" applyFill="1" applyBorder="1" applyAlignment="1">
      <alignment/>
    </xf>
    <xf numFmtId="165" fontId="3" fillId="3" borderId="11" xfId="42" applyNumberFormat="1" applyFont="1" applyFill="1" applyBorder="1" applyAlignment="1">
      <alignment horizontal="right" wrapText="1"/>
    </xf>
    <xf numFmtId="165" fontId="3" fillId="4" borderId="11" xfId="42" applyNumberFormat="1" applyFont="1" applyFill="1" applyBorder="1" applyAlignment="1">
      <alignment horizontal="right" wrapText="1"/>
    </xf>
    <xf numFmtId="165" fontId="3" fillId="5" borderId="11" xfId="42" applyNumberFormat="1" applyFont="1" applyFill="1" applyBorder="1" applyAlignment="1">
      <alignment horizontal="right" wrapText="1"/>
    </xf>
    <xf numFmtId="43" fontId="3" fillId="6" borderId="11" xfId="42" applyFont="1" applyFill="1" applyBorder="1" applyAlignment="1">
      <alignment horizontal="right" wrapText="1"/>
    </xf>
    <xf numFmtId="0" fontId="5" fillId="0" borderId="11" xfId="55" applyNumberFormat="1" applyFont="1" applyFill="1" applyBorder="1" applyAlignment="1">
      <alignment wrapText="1"/>
      <protection/>
    </xf>
    <xf numFmtId="0" fontId="5" fillId="0" borderId="11" xfId="55" applyFont="1" applyFill="1" applyBorder="1" applyAlignment="1">
      <alignment wrapText="1"/>
      <protection/>
    </xf>
    <xf numFmtId="0" fontId="5" fillId="0" borderId="11" xfId="55" applyNumberFormat="1" applyFont="1" applyFill="1" applyBorder="1" applyAlignment="1">
      <alignment/>
      <protection/>
    </xf>
    <xf numFmtId="0" fontId="5" fillId="0" borderId="11" xfId="55" applyFont="1" applyFill="1" applyBorder="1" applyAlignment="1">
      <alignment/>
      <protection/>
    </xf>
    <xf numFmtId="165" fontId="3" fillId="2" borderId="11" xfId="42" applyNumberFormat="1" applyFont="1" applyFill="1" applyBorder="1" applyAlignment="1">
      <alignment horizontal="right" wrapText="1"/>
    </xf>
    <xf numFmtId="165" fontId="3" fillId="34" borderId="11" xfId="42" applyNumberFormat="1" applyFont="1" applyFill="1" applyBorder="1" applyAlignment="1">
      <alignment horizontal="right" wrapText="1"/>
    </xf>
    <xf numFmtId="165" fontId="4" fillId="3" borderId="11" xfId="42" applyNumberFormat="1" applyFont="1" applyFill="1" applyBorder="1" applyAlignment="1">
      <alignment/>
    </xf>
    <xf numFmtId="0" fontId="4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1"/>
  <sheetViews>
    <sheetView tabSelected="1" zoomScalePageLayoutView="0" workbookViewId="0" topLeftCell="A1">
      <pane xSplit="7890" ySplit="2670" topLeftCell="Q85" activePane="bottomRight" state="split"/>
      <selection pane="topLeft" activeCell="K1" sqref="K1:K65536"/>
      <selection pane="topRight" activeCell="H1" sqref="H1"/>
      <selection pane="bottomLeft" activeCell="G21" sqref="G21"/>
      <selection pane="bottomRight" activeCell="L5" sqref="L5"/>
    </sheetView>
  </sheetViews>
  <sheetFormatPr defaultColWidth="9.140625" defaultRowHeight="21" customHeight="1" outlineLevelRow="3"/>
  <cols>
    <col min="1" max="1" width="11.00390625" style="2" customWidth="1"/>
    <col min="2" max="2" width="9.7109375" style="2" hidden="1" customWidth="1"/>
    <col min="3" max="3" width="0.42578125" style="0" customWidth="1"/>
    <col min="4" max="4" width="0.71875" style="9" customWidth="1"/>
    <col min="5" max="5" width="0.71875" style="0" hidden="1" customWidth="1"/>
    <col min="6" max="6" width="0.13671875" style="0" hidden="1" customWidth="1"/>
    <col min="7" max="7" width="39.00390625" style="1" customWidth="1"/>
    <col min="8" max="8" width="8.7109375" style="2" customWidth="1"/>
    <col min="9" max="10" width="0.2890625" style="0" hidden="1" customWidth="1"/>
    <col min="11" max="11" width="64.00390625" style="1" customWidth="1"/>
    <col min="12" max="12" width="14.28125" style="0" customWidth="1"/>
    <col min="13" max="13" width="13.7109375" style="0" customWidth="1"/>
    <col min="14" max="14" width="12.8515625" style="0" bestFit="1" customWidth="1"/>
    <col min="15" max="15" width="15.28125" style="0" customWidth="1"/>
    <col min="16" max="16" width="15.140625" style="0" customWidth="1"/>
    <col min="17" max="17" width="14.7109375" style="0" customWidth="1"/>
    <col min="18" max="18" width="15.00390625" style="0" bestFit="1" customWidth="1"/>
    <col min="19" max="19" width="6.8515625" style="4" bestFit="1" customWidth="1"/>
    <col min="20" max="20" width="14.7109375" style="4" customWidth="1"/>
    <col min="21" max="21" width="16.7109375" style="0" customWidth="1"/>
  </cols>
  <sheetData>
    <row r="2" spans="1:10" ht="21" customHeight="1">
      <c r="A2" s="31" t="s">
        <v>219</v>
      </c>
      <c r="B2" s="31"/>
      <c r="C2" s="31"/>
      <c r="D2" s="31"/>
      <c r="E2" s="31"/>
      <c r="F2" s="31"/>
      <c r="G2" s="31"/>
      <c r="H2" s="31"/>
      <c r="I2" s="31"/>
      <c r="J2" s="31"/>
    </row>
    <row r="3" spans="7:21" s="5" customFormat="1" ht="29.25" customHeight="1">
      <c r="G3" s="30"/>
      <c r="K3" s="30"/>
      <c r="L3" s="6" t="s">
        <v>180</v>
      </c>
      <c r="M3" s="6" t="s">
        <v>181</v>
      </c>
      <c r="N3" s="6" t="s">
        <v>182</v>
      </c>
      <c r="O3" s="6" t="s">
        <v>183</v>
      </c>
      <c r="P3" s="6" t="s">
        <v>184</v>
      </c>
      <c r="Q3" s="6" t="s">
        <v>185</v>
      </c>
      <c r="R3" s="6" t="s">
        <v>186</v>
      </c>
      <c r="S3" s="7" t="s">
        <v>187</v>
      </c>
      <c r="T3" s="7" t="s">
        <v>188</v>
      </c>
      <c r="U3" s="6" t="s">
        <v>189</v>
      </c>
    </row>
    <row r="4" spans="1:21" s="3" customFormat="1" ht="47.25" customHeight="1">
      <c r="A4" s="10" t="s">
        <v>175</v>
      </c>
      <c r="B4" s="10" t="s">
        <v>174</v>
      </c>
      <c r="C4" s="10" t="s">
        <v>0</v>
      </c>
      <c r="D4" s="11" t="s">
        <v>1</v>
      </c>
      <c r="E4" s="10" t="s">
        <v>2</v>
      </c>
      <c r="F4" s="10" t="s">
        <v>176</v>
      </c>
      <c r="G4" s="10" t="s">
        <v>3</v>
      </c>
      <c r="H4" s="10" t="s">
        <v>4</v>
      </c>
      <c r="I4" s="10" t="s">
        <v>5</v>
      </c>
      <c r="J4" s="10" t="s">
        <v>177</v>
      </c>
      <c r="K4" s="10" t="s">
        <v>6</v>
      </c>
      <c r="L4" s="10" t="s">
        <v>7</v>
      </c>
      <c r="M4" s="10" t="s">
        <v>178</v>
      </c>
      <c r="N4" s="10" t="s">
        <v>179</v>
      </c>
      <c r="O4" s="10" t="s">
        <v>8</v>
      </c>
      <c r="P4" s="10" t="s">
        <v>9</v>
      </c>
      <c r="Q4" s="10" t="s">
        <v>10</v>
      </c>
      <c r="R4" s="10" t="s">
        <v>11</v>
      </c>
      <c r="S4" s="12" t="s">
        <v>12</v>
      </c>
      <c r="T4" s="12" t="s">
        <v>13</v>
      </c>
      <c r="U4" s="10" t="s">
        <v>14</v>
      </c>
    </row>
    <row r="5" spans="1:21" ht="33.75" customHeight="1" outlineLevel="3">
      <c r="A5" s="13" t="s">
        <v>15</v>
      </c>
      <c r="B5" s="13">
        <v>17</v>
      </c>
      <c r="C5" s="14" t="s">
        <v>16</v>
      </c>
      <c r="D5" s="15" t="s">
        <v>17</v>
      </c>
      <c r="E5" s="14" t="s">
        <v>18</v>
      </c>
      <c r="F5" s="14" t="s">
        <v>19</v>
      </c>
      <c r="G5" s="14" t="s">
        <v>20</v>
      </c>
      <c r="H5" s="13">
        <v>1</v>
      </c>
      <c r="I5" s="14" t="s">
        <v>21</v>
      </c>
      <c r="J5" s="14" t="s">
        <v>22</v>
      </c>
      <c r="K5" s="14" t="s">
        <v>23</v>
      </c>
      <c r="L5" s="16">
        <v>10000</v>
      </c>
      <c r="M5" s="17"/>
      <c r="N5" s="18"/>
      <c r="O5" s="19">
        <v>10000</v>
      </c>
      <c r="P5" s="20" t="s">
        <v>24</v>
      </c>
      <c r="Q5" s="21">
        <f>O5+P5</f>
        <v>10000</v>
      </c>
      <c r="R5" s="16">
        <v>0</v>
      </c>
      <c r="S5" s="22">
        <v>0</v>
      </c>
      <c r="T5" s="22">
        <v>0</v>
      </c>
      <c r="U5" s="16">
        <f>L5-R5</f>
        <v>10000</v>
      </c>
    </row>
    <row r="6" spans="1:21" ht="33.75" customHeight="1" outlineLevel="2">
      <c r="A6" s="13"/>
      <c r="B6" s="13"/>
      <c r="C6" s="14"/>
      <c r="D6" s="15"/>
      <c r="E6" s="14"/>
      <c r="F6" s="14"/>
      <c r="G6" s="23" t="s">
        <v>202</v>
      </c>
      <c r="H6" s="13">
        <v>2</v>
      </c>
      <c r="I6" s="14"/>
      <c r="J6" s="14"/>
      <c r="K6" s="14"/>
      <c r="L6" s="16">
        <f aca="true" t="shared" si="0" ref="L6:U6">SUBTOTAL(9,L5:L5)</f>
        <v>10000</v>
      </c>
      <c r="M6" s="17">
        <f t="shared" si="0"/>
        <v>0</v>
      </c>
      <c r="N6" s="18">
        <f t="shared" si="0"/>
        <v>0</v>
      </c>
      <c r="O6" s="19">
        <f t="shared" si="0"/>
        <v>10000</v>
      </c>
      <c r="P6" s="20">
        <f t="shared" si="0"/>
        <v>0</v>
      </c>
      <c r="Q6" s="21">
        <f t="shared" si="0"/>
        <v>10000</v>
      </c>
      <c r="R6" s="16">
        <f t="shared" si="0"/>
        <v>0</v>
      </c>
      <c r="S6" s="22">
        <f t="shared" si="0"/>
        <v>0</v>
      </c>
      <c r="T6" s="22">
        <f t="shared" si="0"/>
        <v>0</v>
      </c>
      <c r="U6" s="16">
        <f t="shared" si="0"/>
        <v>10000</v>
      </c>
    </row>
    <row r="7" spans="1:21" ht="21" customHeight="1" outlineLevel="3">
      <c r="A7" s="13" t="s">
        <v>25</v>
      </c>
      <c r="B7" s="13">
        <v>21</v>
      </c>
      <c r="C7" s="14" t="s">
        <v>16</v>
      </c>
      <c r="D7" s="15" t="s">
        <v>17</v>
      </c>
      <c r="E7" s="14" t="s">
        <v>26</v>
      </c>
      <c r="F7" s="14" t="s">
        <v>19</v>
      </c>
      <c r="G7" s="14" t="s">
        <v>27</v>
      </c>
      <c r="H7" s="13">
        <v>3</v>
      </c>
      <c r="I7" s="14" t="s">
        <v>21</v>
      </c>
      <c r="J7" s="14" t="s">
        <v>22</v>
      </c>
      <c r="K7" s="14" t="s">
        <v>28</v>
      </c>
      <c r="L7" s="16">
        <v>55000</v>
      </c>
      <c r="M7" s="17"/>
      <c r="N7" s="18"/>
      <c r="O7" s="19">
        <v>55000</v>
      </c>
      <c r="P7" s="20" t="s">
        <v>24</v>
      </c>
      <c r="Q7" s="21">
        <f aca="true" t="shared" si="1" ref="Q7:Q86">O7+P7</f>
        <v>55000</v>
      </c>
      <c r="R7" s="16">
        <v>55000</v>
      </c>
      <c r="S7" s="22">
        <v>0</v>
      </c>
      <c r="T7" s="22">
        <v>0</v>
      </c>
      <c r="U7" s="16">
        <f aca="true" t="shared" si="2" ref="U7:U86">L7-R7</f>
        <v>0</v>
      </c>
    </row>
    <row r="8" spans="1:21" ht="21" customHeight="1" outlineLevel="2">
      <c r="A8" s="13"/>
      <c r="B8" s="13"/>
      <c r="C8" s="14"/>
      <c r="D8" s="15"/>
      <c r="E8" s="14"/>
      <c r="F8" s="14"/>
      <c r="G8" s="24" t="s">
        <v>203</v>
      </c>
      <c r="H8" s="13">
        <v>4</v>
      </c>
      <c r="I8" s="14"/>
      <c r="J8" s="14"/>
      <c r="K8" s="14"/>
      <c r="L8" s="16">
        <f aca="true" t="shared" si="3" ref="L8:U8">SUBTOTAL(9,L7:L7)</f>
        <v>55000</v>
      </c>
      <c r="M8" s="17">
        <f t="shared" si="3"/>
        <v>0</v>
      </c>
      <c r="N8" s="18">
        <f t="shared" si="3"/>
        <v>0</v>
      </c>
      <c r="O8" s="19">
        <f t="shared" si="3"/>
        <v>55000</v>
      </c>
      <c r="P8" s="20">
        <f t="shared" si="3"/>
        <v>0</v>
      </c>
      <c r="Q8" s="21">
        <f t="shared" si="3"/>
        <v>55000</v>
      </c>
      <c r="R8" s="16">
        <f t="shared" si="3"/>
        <v>55000</v>
      </c>
      <c r="S8" s="22">
        <f t="shared" si="3"/>
        <v>0</v>
      </c>
      <c r="T8" s="22">
        <f t="shared" si="3"/>
        <v>0</v>
      </c>
      <c r="U8" s="16">
        <f t="shared" si="3"/>
        <v>0</v>
      </c>
    </row>
    <row r="9" spans="1:21" ht="21" customHeight="1" outlineLevel="3">
      <c r="A9" s="13" t="s">
        <v>29</v>
      </c>
      <c r="B9" s="13">
        <v>27</v>
      </c>
      <c r="C9" s="14" t="s">
        <v>16</v>
      </c>
      <c r="D9" s="15" t="s">
        <v>17</v>
      </c>
      <c r="E9" s="14" t="s">
        <v>30</v>
      </c>
      <c r="F9" s="14" t="s">
        <v>19</v>
      </c>
      <c r="G9" s="14" t="s">
        <v>31</v>
      </c>
      <c r="H9" s="13">
        <v>5</v>
      </c>
      <c r="I9" s="14" t="s">
        <v>21</v>
      </c>
      <c r="J9" s="14" t="s">
        <v>22</v>
      </c>
      <c r="K9" s="14" t="s">
        <v>32</v>
      </c>
      <c r="L9" s="16">
        <v>0.01</v>
      </c>
      <c r="M9" s="17"/>
      <c r="N9" s="18"/>
      <c r="O9" s="19">
        <v>0.01</v>
      </c>
      <c r="P9" s="20" t="s">
        <v>24</v>
      </c>
      <c r="Q9" s="21">
        <f t="shared" si="1"/>
        <v>0.01</v>
      </c>
      <c r="R9" s="16">
        <v>0</v>
      </c>
      <c r="S9" s="22">
        <v>0</v>
      </c>
      <c r="T9" s="22">
        <v>0</v>
      </c>
      <c r="U9" s="16">
        <f t="shared" si="2"/>
        <v>0.01</v>
      </c>
    </row>
    <row r="10" spans="1:21" ht="21" customHeight="1" outlineLevel="2">
      <c r="A10" s="13"/>
      <c r="B10" s="13"/>
      <c r="C10" s="14"/>
      <c r="D10" s="15"/>
      <c r="E10" s="14"/>
      <c r="F10" s="14"/>
      <c r="G10" s="24" t="s">
        <v>204</v>
      </c>
      <c r="H10" s="13">
        <v>6</v>
      </c>
      <c r="I10" s="14"/>
      <c r="J10" s="14"/>
      <c r="K10" s="14"/>
      <c r="L10" s="16">
        <f aca="true" t="shared" si="4" ref="L10:U10">SUBTOTAL(9,L9:L9)</f>
        <v>0.01</v>
      </c>
      <c r="M10" s="17">
        <f t="shared" si="4"/>
        <v>0</v>
      </c>
      <c r="N10" s="18">
        <f t="shared" si="4"/>
        <v>0</v>
      </c>
      <c r="O10" s="19">
        <f t="shared" si="4"/>
        <v>0.01</v>
      </c>
      <c r="P10" s="20">
        <f t="shared" si="4"/>
        <v>0</v>
      </c>
      <c r="Q10" s="21">
        <f t="shared" si="4"/>
        <v>0.01</v>
      </c>
      <c r="R10" s="16">
        <f t="shared" si="4"/>
        <v>0</v>
      </c>
      <c r="S10" s="22">
        <f t="shared" si="4"/>
        <v>0</v>
      </c>
      <c r="T10" s="22">
        <f t="shared" si="4"/>
        <v>0</v>
      </c>
      <c r="U10" s="16">
        <f t="shared" si="4"/>
        <v>0.01</v>
      </c>
    </row>
    <row r="11" spans="1:21" ht="27" customHeight="1" outlineLevel="3">
      <c r="A11" s="13" t="s">
        <v>33</v>
      </c>
      <c r="B11" s="13">
        <v>28</v>
      </c>
      <c r="C11" s="14" t="s">
        <v>16</v>
      </c>
      <c r="D11" s="15" t="s">
        <v>17</v>
      </c>
      <c r="E11" s="14" t="s">
        <v>34</v>
      </c>
      <c r="F11" s="14" t="s">
        <v>19</v>
      </c>
      <c r="G11" s="14" t="s">
        <v>35</v>
      </c>
      <c r="H11" s="13">
        <v>7</v>
      </c>
      <c r="I11" s="14" t="s">
        <v>36</v>
      </c>
      <c r="J11" s="14" t="s">
        <v>22</v>
      </c>
      <c r="K11" s="14" t="s">
        <v>37</v>
      </c>
      <c r="L11" s="16">
        <v>87814</v>
      </c>
      <c r="M11" s="17"/>
      <c r="N11" s="18"/>
      <c r="O11" s="19">
        <v>87814</v>
      </c>
      <c r="P11" s="20" t="s">
        <v>24</v>
      </c>
      <c r="Q11" s="21">
        <f t="shared" si="1"/>
        <v>87814</v>
      </c>
      <c r="R11" s="16">
        <v>89960</v>
      </c>
      <c r="S11" s="22">
        <v>0</v>
      </c>
      <c r="T11" s="22">
        <v>0</v>
      </c>
      <c r="U11" s="16">
        <f t="shared" si="2"/>
        <v>-2146</v>
      </c>
    </row>
    <row r="12" spans="1:21" ht="27" customHeight="1" outlineLevel="2">
      <c r="A12" s="13"/>
      <c r="B12" s="13"/>
      <c r="C12" s="14"/>
      <c r="D12" s="15"/>
      <c r="E12" s="14"/>
      <c r="F12" s="14"/>
      <c r="G12" s="24" t="s">
        <v>205</v>
      </c>
      <c r="H12" s="13">
        <v>8</v>
      </c>
      <c r="I12" s="14"/>
      <c r="J12" s="14"/>
      <c r="K12" s="14"/>
      <c r="L12" s="16">
        <f aca="true" t="shared" si="5" ref="L12:U12">SUBTOTAL(9,L11:L11)</f>
        <v>87814</v>
      </c>
      <c r="M12" s="17">
        <f t="shared" si="5"/>
        <v>0</v>
      </c>
      <c r="N12" s="18">
        <f t="shared" si="5"/>
        <v>0</v>
      </c>
      <c r="O12" s="19">
        <f t="shared" si="5"/>
        <v>87814</v>
      </c>
      <c r="P12" s="20">
        <f t="shared" si="5"/>
        <v>0</v>
      </c>
      <c r="Q12" s="21">
        <f t="shared" si="5"/>
        <v>87814</v>
      </c>
      <c r="R12" s="16">
        <f t="shared" si="5"/>
        <v>89960</v>
      </c>
      <c r="S12" s="22">
        <f t="shared" si="5"/>
        <v>0</v>
      </c>
      <c r="T12" s="22">
        <f t="shared" si="5"/>
        <v>0</v>
      </c>
      <c r="U12" s="16">
        <f t="shared" si="5"/>
        <v>-2146</v>
      </c>
    </row>
    <row r="13" spans="1:21" ht="21" customHeight="1" outlineLevel="3">
      <c r="A13" s="13" t="s">
        <v>38</v>
      </c>
      <c r="B13" s="13">
        <v>29</v>
      </c>
      <c r="C13" s="14" t="s">
        <v>16</v>
      </c>
      <c r="D13" s="15" t="s">
        <v>17</v>
      </c>
      <c r="E13" s="14" t="s">
        <v>39</v>
      </c>
      <c r="F13" s="14" t="s">
        <v>19</v>
      </c>
      <c r="G13" s="14" t="s">
        <v>40</v>
      </c>
      <c r="H13" s="13">
        <v>9</v>
      </c>
      <c r="I13" s="14" t="s">
        <v>21</v>
      </c>
      <c r="J13" s="14" t="s">
        <v>22</v>
      </c>
      <c r="K13" s="14" t="s">
        <v>41</v>
      </c>
      <c r="L13" s="16">
        <v>51653</v>
      </c>
      <c r="M13" s="17"/>
      <c r="N13" s="18"/>
      <c r="O13" s="19">
        <v>51653</v>
      </c>
      <c r="P13" s="20" t="s">
        <v>24</v>
      </c>
      <c r="Q13" s="21">
        <f t="shared" si="1"/>
        <v>51653</v>
      </c>
      <c r="R13" s="16">
        <v>51653</v>
      </c>
      <c r="S13" s="22">
        <v>1</v>
      </c>
      <c r="T13" s="22">
        <v>1</v>
      </c>
      <c r="U13" s="16">
        <f t="shared" si="2"/>
        <v>0</v>
      </c>
    </row>
    <row r="14" spans="1:21" ht="21" customHeight="1" outlineLevel="2">
      <c r="A14" s="13"/>
      <c r="B14" s="13"/>
      <c r="C14" s="14"/>
      <c r="D14" s="15"/>
      <c r="E14" s="14"/>
      <c r="F14" s="14"/>
      <c r="G14" s="24" t="s">
        <v>206</v>
      </c>
      <c r="H14" s="13">
        <v>10</v>
      </c>
      <c r="I14" s="14"/>
      <c r="J14" s="14"/>
      <c r="K14" s="14"/>
      <c r="L14" s="16">
        <f aca="true" t="shared" si="6" ref="L14:U14">SUBTOTAL(9,L13:L13)</f>
        <v>51653</v>
      </c>
      <c r="M14" s="17">
        <f t="shared" si="6"/>
        <v>0</v>
      </c>
      <c r="N14" s="18">
        <f t="shared" si="6"/>
        <v>0</v>
      </c>
      <c r="O14" s="19">
        <f t="shared" si="6"/>
        <v>51653</v>
      </c>
      <c r="P14" s="20">
        <f t="shared" si="6"/>
        <v>0</v>
      </c>
      <c r="Q14" s="21">
        <f t="shared" si="6"/>
        <v>51653</v>
      </c>
      <c r="R14" s="16">
        <f t="shared" si="6"/>
        <v>51653</v>
      </c>
      <c r="S14" s="22">
        <f t="shared" si="6"/>
        <v>1</v>
      </c>
      <c r="T14" s="22">
        <f t="shared" si="6"/>
        <v>1</v>
      </c>
      <c r="U14" s="16">
        <f t="shared" si="6"/>
        <v>0</v>
      </c>
    </row>
    <row r="15" spans="1:21" ht="27.75" customHeight="1" outlineLevel="3">
      <c r="A15" s="13" t="s">
        <v>42</v>
      </c>
      <c r="B15" s="13">
        <v>31</v>
      </c>
      <c r="C15" s="14" t="s">
        <v>16</v>
      </c>
      <c r="D15" s="15" t="s">
        <v>17</v>
      </c>
      <c r="E15" s="14" t="s">
        <v>43</v>
      </c>
      <c r="F15" s="14" t="s">
        <v>19</v>
      </c>
      <c r="G15" s="14" t="s">
        <v>44</v>
      </c>
      <c r="H15" s="13">
        <v>11</v>
      </c>
      <c r="I15" s="14" t="s">
        <v>21</v>
      </c>
      <c r="J15" s="14" t="s">
        <v>22</v>
      </c>
      <c r="K15" s="14" t="s">
        <v>45</v>
      </c>
      <c r="L15" s="16">
        <v>295000</v>
      </c>
      <c r="M15" s="17"/>
      <c r="N15" s="18"/>
      <c r="O15" s="19">
        <v>295000</v>
      </c>
      <c r="P15" s="20" t="s">
        <v>24</v>
      </c>
      <c r="Q15" s="21">
        <f t="shared" si="1"/>
        <v>295000</v>
      </c>
      <c r="R15" s="16">
        <v>295000</v>
      </c>
      <c r="S15" s="22">
        <v>0</v>
      </c>
      <c r="T15" s="22">
        <v>0</v>
      </c>
      <c r="U15" s="16">
        <f t="shared" si="2"/>
        <v>0</v>
      </c>
    </row>
    <row r="16" spans="1:21" ht="27.75" customHeight="1" outlineLevel="2">
      <c r="A16" s="13"/>
      <c r="B16" s="13"/>
      <c r="C16" s="14"/>
      <c r="D16" s="15"/>
      <c r="E16" s="14"/>
      <c r="F16" s="14"/>
      <c r="G16" s="24" t="s">
        <v>207</v>
      </c>
      <c r="H16" s="13">
        <v>12</v>
      </c>
      <c r="I16" s="14"/>
      <c r="J16" s="14"/>
      <c r="K16" s="14"/>
      <c r="L16" s="16">
        <f aca="true" t="shared" si="7" ref="L16:U16">SUBTOTAL(9,L15:L15)</f>
        <v>295000</v>
      </c>
      <c r="M16" s="17">
        <f t="shared" si="7"/>
        <v>0</v>
      </c>
      <c r="N16" s="18">
        <f t="shared" si="7"/>
        <v>0</v>
      </c>
      <c r="O16" s="19">
        <f t="shared" si="7"/>
        <v>295000</v>
      </c>
      <c r="P16" s="20">
        <f t="shared" si="7"/>
        <v>0</v>
      </c>
      <c r="Q16" s="21">
        <f t="shared" si="7"/>
        <v>295000</v>
      </c>
      <c r="R16" s="16">
        <f t="shared" si="7"/>
        <v>295000</v>
      </c>
      <c r="S16" s="22">
        <f t="shared" si="7"/>
        <v>0</v>
      </c>
      <c r="T16" s="22">
        <f t="shared" si="7"/>
        <v>0</v>
      </c>
      <c r="U16" s="16">
        <f t="shared" si="7"/>
        <v>0</v>
      </c>
    </row>
    <row r="17" spans="1:21" ht="30" customHeight="1" outlineLevel="3">
      <c r="A17" s="13" t="s">
        <v>46</v>
      </c>
      <c r="B17" s="13">
        <v>32</v>
      </c>
      <c r="C17" s="14" t="s">
        <v>16</v>
      </c>
      <c r="D17" s="15" t="s">
        <v>17</v>
      </c>
      <c r="E17" s="14" t="s">
        <v>47</v>
      </c>
      <c r="F17" s="14" t="s">
        <v>19</v>
      </c>
      <c r="G17" s="14" t="s">
        <v>48</v>
      </c>
      <c r="H17" s="13">
        <v>13</v>
      </c>
      <c r="I17" s="14" t="s">
        <v>21</v>
      </c>
      <c r="J17" s="14" t="s">
        <v>22</v>
      </c>
      <c r="K17" s="14" t="s">
        <v>49</v>
      </c>
      <c r="L17" s="16">
        <v>295000</v>
      </c>
      <c r="M17" s="17"/>
      <c r="N17" s="18"/>
      <c r="O17" s="19">
        <v>295000</v>
      </c>
      <c r="P17" s="20" t="s">
        <v>24</v>
      </c>
      <c r="Q17" s="21">
        <f t="shared" si="1"/>
        <v>295000</v>
      </c>
      <c r="R17" s="16">
        <v>295000</v>
      </c>
      <c r="S17" s="22">
        <v>0</v>
      </c>
      <c r="T17" s="22">
        <v>0</v>
      </c>
      <c r="U17" s="16">
        <f t="shared" si="2"/>
        <v>0</v>
      </c>
    </row>
    <row r="18" spans="1:21" ht="30" customHeight="1" outlineLevel="2">
      <c r="A18" s="13"/>
      <c r="B18" s="13"/>
      <c r="C18" s="14"/>
      <c r="D18" s="15"/>
      <c r="E18" s="14"/>
      <c r="F18" s="14"/>
      <c r="G18" s="24" t="s">
        <v>208</v>
      </c>
      <c r="H18" s="13">
        <v>14</v>
      </c>
      <c r="I18" s="14"/>
      <c r="J18" s="14"/>
      <c r="K18" s="14"/>
      <c r="L18" s="16">
        <f aca="true" t="shared" si="8" ref="L18:U18">SUBTOTAL(9,L17:L17)</f>
        <v>295000</v>
      </c>
      <c r="M18" s="17">
        <f t="shared" si="8"/>
        <v>0</v>
      </c>
      <c r="N18" s="18">
        <f t="shared" si="8"/>
        <v>0</v>
      </c>
      <c r="O18" s="19">
        <f t="shared" si="8"/>
        <v>295000</v>
      </c>
      <c r="P18" s="20">
        <f t="shared" si="8"/>
        <v>0</v>
      </c>
      <c r="Q18" s="21">
        <f t="shared" si="8"/>
        <v>295000</v>
      </c>
      <c r="R18" s="16">
        <f t="shared" si="8"/>
        <v>295000</v>
      </c>
      <c r="S18" s="22">
        <f t="shared" si="8"/>
        <v>0</v>
      </c>
      <c r="T18" s="22">
        <f t="shared" si="8"/>
        <v>0</v>
      </c>
      <c r="U18" s="16">
        <f t="shared" si="8"/>
        <v>0</v>
      </c>
    </row>
    <row r="19" spans="1:21" ht="38.25" customHeight="1" outlineLevel="3">
      <c r="A19" s="13" t="s">
        <v>50</v>
      </c>
      <c r="B19" s="13">
        <v>42</v>
      </c>
      <c r="C19" s="14" t="s">
        <v>16</v>
      </c>
      <c r="D19" s="15" t="s">
        <v>17</v>
      </c>
      <c r="E19" s="14" t="s">
        <v>51</v>
      </c>
      <c r="F19" s="14" t="s">
        <v>19</v>
      </c>
      <c r="G19" s="14" t="s">
        <v>52</v>
      </c>
      <c r="H19" s="13">
        <v>15</v>
      </c>
      <c r="I19" s="14" t="s">
        <v>21</v>
      </c>
      <c r="J19" s="14" t="s">
        <v>22</v>
      </c>
      <c r="K19" s="14" t="s">
        <v>53</v>
      </c>
      <c r="L19" s="16">
        <v>123095</v>
      </c>
      <c r="M19" s="17"/>
      <c r="N19" s="18"/>
      <c r="O19" s="19">
        <v>123095</v>
      </c>
      <c r="P19" s="20" t="s">
        <v>24</v>
      </c>
      <c r="Q19" s="21">
        <f t="shared" si="1"/>
        <v>123095</v>
      </c>
      <c r="R19" s="16">
        <v>0</v>
      </c>
      <c r="S19" s="22">
        <v>0</v>
      </c>
      <c r="T19" s="22">
        <v>0</v>
      </c>
      <c r="U19" s="16">
        <f t="shared" si="2"/>
        <v>123095</v>
      </c>
    </row>
    <row r="20" spans="1:21" ht="38.25" customHeight="1" outlineLevel="2">
      <c r="A20" s="13"/>
      <c r="B20" s="13"/>
      <c r="C20" s="14"/>
      <c r="D20" s="15"/>
      <c r="E20" s="14"/>
      <c r="F20" s="14"/>
      <c r="G20" s="24" t="s">
        <v>209</v>
      </c>
      <c r="H20" s="13">
        <v>16</v>
      </c>
      <c r="I20" s="14"/>
      <c r="J20" s="14"/>
      <c r="K20" s="14"/>
      <c r="L20" s="16">
        <f aca="true" t="shared" si="9" ref="L20:U20">SUBTOTAL(9,L19:L19)</f>
        <v>123095</v>
      </c>
      <c r="M20" s="17">
        <f t="shared" si="9"/>
        <v>0</v>
      </c>
      <c r="N20" s="18">
        <f t="shared" si="9"/>
        <v>0</v>
      </c>
      <c r="O20" s="19">
        <f t="shared" si="9"/>
        <v>123095</v>
      </c>
      <c r="P20" s="20">
        <f t="shared" si="9"/>
        <v>0</v>
      </c>
      <c r="Q20" s="21">
        <f t="shared" si="9"/>
        <v>123095</v>
      </c>
      <c r="R20" s="16">
        <f t="shared" si="9"/>
        <v>0</v>
      </c>
      <c r="S20" s="22">
        <f t="shared" si="9"/>
        <v>0</v>
      </c>
      <c r="T20" s="22">
        <f t="shared" si="9"/>
        <v>0</v>
      </c>
      <c r="U20" s="16">
        <f t="shared" si="9"/>
        <v>123095</v>
      </c>
    </row>
    <row r="21" spans="1:21" ht="38.25" customHeight="1" outlineLevel="1">
      <c r="A21" s="13"/>
      <c r="B21" s="13"/>
      <c r="C21" s="14"/>
      <c r="D21" s="25" t="s">
        <v>190</v>
      </c>
      <c r="E21" s="14"/>
      <c r="F21" s="14"/>
      <c r="G21" s="14"/>
      <c r="H21" s="13">
        <v>17</v>
      </c>
      <c r="I21" s="14"/>
      <c r="J21" s="14"/>
      <c r="K21" s="14"/>
      <c r="L21" s="16">
        <f aca="true" t="shared" si="10" ref="L21:U21">SUBTOTAL(9,L5:L19)</f>
        <v>917562.01</v>
      </c>
      <c r="M21" s="17">
        <f t="shared" si="10"/>
        <v>0</v>
      </c>
      <c r="N21" s="18">
        <f t="shared" si="10"/>
        <v>0</v>
      </c>
      <c r="O21" s="19">
        <f t="shared" si="10"/>
        <v>917562.01</v>
      </c>
      <c r="P21" s="20">
        <f t="shared" si="10"/>
        <v>0</v>
      </c>
      <c r="Q21" s="21">
        <f t="shared" si="10"/>
        <v>917562.01</v>
      </c>
      <c r="R21" s="16">
        <f t="shared" si="10"/>
        <v>786613</v>
      </c>
      <c r="S21" s="22">
        <f t="shared" si="10"/>
        <v>1</v>
      </c>
      <c r="T21" s="22">
        <f t="shared" si="10"/>
        <v>1</v>
      </c>
      <c r="U21" s="16">
        <f t="shared" si="10"/>
        <v>130949.01</v>
      </c>
    </row>
    <row r="22" spans="1:21" ht="21" customHeight="1" outlineLevel="3">
      <c r="A22" s="13" t="s">
        <v>54</v>
      </c>
      <c r="B22" s="13">
        <v>69</v>
      </c>
      <c r="C22" s="14" t="s">
        <v>55</v>
      </c>
      <c r="D22" s="15" t="s">
        <v>56</v>
      </c>
      <c r="E22" s="14" t="s">
        <v>57</v>
      </c>
      <c r="F22" s="14" t="s">
        <v>19</v>
      </c>
      <c r="G22" s="14" t="s">
        <v>58</v>
      </c>
      <c r="H22" s="13">
        <v>18</v>
      </c>
      <c r="I22" s="14" t="s">
        <v>21</v>
      </c>
      <c r="J22" s="14" t="s">
        <v>22</v>
      </c>
      <c r="K22" s="14" t="s">
        <v>32</v>
      </c>
      <c r="L22" s="16">
        <v>0.01</v>
      </c>
      <c r="M22" s="17"/>
      <c r="N22" s="18"/>
      <c r="O22" s="19">
        <v>0.01</v>
      </c>
      <c r="P22" s="20" t="s">
        <v>24</v>
      </c>
      <c r="Q22" s="21">
        <f t="shared" si="1"/>
        <v>0.01</v>
      </c>
      <c r="R22" s="16">
        <v>0</v>
      </c>
      <c r="S22" s="22">
        <v>0</v>
      </c>
      <c r="T22" s="22">
        <v>0</v>
      </c>
      <c r="U22" s="16">
        <f t="shared" si="2"/>
        <v>0.01</v>
      </c>
    </row>
    <row r="23" spans="1:21" ht="27" customHeight="1" outlineLevel="2">
      <c r="A23" s="13"/>
      <c r="B23" s="13"/>
      <c r="C23" s="14"/>
      <c r="D23" s="15"/>
      <c r="E23" s="14"/>
      <c r="F23" s="14"/>
      <c r="G23" s="24" t="s">
        <v>210</v>
      </c>
      <c r="H23" s="13">
        <v>19</v>
      </c>
      <c r="I23" s="14"/>
      <c r="J23" s="14"/>
      <c r="K23" s="14"/>
      <c r="L23" s="16">
        <f aca="true" t="shared" si="11" ref="L23:U23">SUBTOTAL(9,L22:L22)</f>
        <v>0.01</v>
      </c>
      <c r="M23" s="17">
        <f t="shared" si="11"/>
        <v>0</v>
      </c>
      <c r="N23" s="18">
        <f t="shared" si="11"/>
        <v>0</v>
      </c>
      <c r="O23" s="19">
        <f t="shared" si="11"/>
        <v>0.01</v>
      </c>
      <c r="P23" s="20">
        <f t="shared" si="11"/>
        <v>0</v>
      </c>
      <c r="Q23" s="21">
        <f t="shared" si="11"/>
        <v>0.01</v>
      </c>
      <c r="R23" s="16">
        <f t="shared" si="11"/>
        <v>0</v>
      </c>
      <c r="S23" s="22">
        <f t="shared" si="11"/>
        <v>0</v>
      </c>
      <c r="T23" s="22">
        <f t="shared" si="11"/>
        <v>0</v>
      </c>
      <c r="U23" s="16">
        <f t="shared" si="11"/>
        <v>0.01</v>
      </c>
    </row>
    <row r="24" spans="1:21" ht="21" customHeight="1" outlineLevel="1">
      <c r="A24" s="13"/>
      <c r="B24" s="13"/>
      <c r="C24" s="14"/>
      <c r="D24" s="26" t="s">
        <v>191</v>
      </c>
      <c r="E24" s="14"/>
      <c r="F24" s="14"/>
      <c r="G24" s="14"/>
      <c r="H24" s="13">
        <v>20</v>
      </c>
      <c r="I24" s="14"/>
      <c r="J24" s="14"/>
      <c r="K24" s="14"/>
      <c r="L24" s="16">
        <f aca="true" t="shared" si="12" ref="L24:U24">SUBTOTAL(9,L22:L22)</f>
        <v>0.01</v>
      </c>
      <c r="M24" s="17">
        <f t="shared" si="12"/>
        <v>0</v>
      </c>
      <c r="N24" s="18">
        <f t="shared" si="12"/>
        <v>0</v>
      </c>
      <c r="O24" s="19">
        <f t="shared" si="12"/>
        <v>0.01</v>
      </c>
      <c r="P24" s="20">
        <f t="shared" si="12"/>
        <v>0</v>
      </c>
      <c r="Q24" s="21">
        <f t="shared" si="12"/>
        <v>0.01</v>
      </c>
      <c r="R24" s="16">
        <f t="shared" si="12"/>
        <v>0</v>
      </c>
      <c r="S24" s="22">
        <f t="shared" si="12"/>
        <v>0</v>
      </c>
      <c r="T24" s="22">
        <f t="shared" si="12"/>
        <v>0</v>
      </c>
      <c r="U24" s="16">
        <f t="shared" si="12"/>
        <v>0.01</v>
      </c>
    </row>
    <row r="25" spans="1:21" ht="21" customHeight="1" outlineLevel="3">
      <c r="A25" s="13" t="s">
        <v>59</v>
      </c>
      <c r="B25" s="13">
        <v>72</v>
      </c>
      <c r="C25" s="14" t="s">
        <v>60</v>
      </c>
      <c r="D25" s="15" t="s">
        <v>61</v>
      </c>
      <c r="E25" s="14" t="s">
        <v>62</v>
      </c>
      <c r="F25" s="14" t="s">
        <v>19</v>
      </c>
      <c r="G25" s="14" t="s">
        <v>63</v>
      </c>
      <c r="H25" s="13">
        <v>21</v>
      </c>
      <c r="I25" s="14" t="s">
        <v>21</v>
      </c>
      <c r="J25" s="14" t="s">
        <v>22</v>
      </c>
      <c r="K25" s="14" t="s">
        <v>64</v>
      </c>
      <c r="L25" s="16">
        <v>1783040</v>
      </c>
      <c r="M25" s="17"/>
      <c r="N25" s="18"/>
      <c r="O25" s="19">
        <v>1783040</v>
      </c>
      <c r="P25" s="20" t="s">
        <v>24</v>
      </c>
      <c r="Q25" s="21">
        <f t="shared" si="1"/>
        <v>1783040</v>
      </c>
      <c r="R25" s="16">
        <v>1783040</v>
      </c>
      <c r="S25" s="22">
        <v>0</v>
      </c>
      <c r="T25" s="22">
        <v>0</v>
      </c>
      <c r="U25" s="16">
        <f t="shared" si="2"/>
        <v>0</v>
      </c>
    </row>
    <row r="26" spans="1:21" ht="21" customHeight="1" outlineLevel="2">
      <c r="A26" s="13"/>
      <c r="B26" s="13"/>
      <c r="C26" s="14"/>
      <c r="D26" s="15"/>
      <c r="E26" s="14"/>
      <c r="F26" s="14"/>
      <c r="G26" s="24" t="s">
        <v>211</v>
      </c>
      <c r="H26" s="13">
        <v>22</v>
      </c>
      <c r="I26" s="14"/>
      <c r="J26" s="14"/>
      <c r="K26" s="14"/>
      <c r="L26" s="16">
        <f aca="true" t="shared" si="13" ref="L26:U26">SUBTOTAL(9,L25:L25)</f>
        <v>1783040</v>
      </c>
      <c r="M26" s="17">
        <f t="shared" si="13"/>
        <v>0</v>
      </c>
      <c r="N26" s="18">
        <f t="shared" si="13"/>
        <v>0</v>
      </c>
      <c r="O26" s="19">
        <f t="shared" si="13"/>
        <v>1783040</v>
      </c>
      <c r="P26" s="20">
        <f t="shared" si="13"/>
        <v>0</v>
      </c>
      <c r="Q26" s="21">
        <f t="shared" si="13"/>
        <v>1783040</v>
      </c>
      <c r="R26" s="16">
        <f t="shared" si="13"/>
        <v>1783040</v>
      </c>
      <c r="S26" s="22">
        <f t="shared" si="13"/>
        <v>0</v>
      </c>
      <c r="T26" s="22">
        <f t="shared" si="13"/>
        <v>0</v>
      </c>
      <c r="U26" s="16">
        <f t="shared" si="13"/>
        <v>0</v>
      </c>
    </row>
    <row r="27" spans="1:21" ht="21" customHeight="1" outlineLevel="1">
      <c r="A27" s="13"/>
      <c r="B27" s="13"/>
      <c r="C27" s="14"/>
      <c r="D27" s="26" t="s">
        <v>192</v>
      </c>
      <c r="E27" s="14"/>
      <c r="F27" s="14"/>
      <c r="G27" s="14"/>
      <c r="H27" s="13">
        <v>23</v>
      </c>
      <c r="I27" s="14"/>
      <c r="J27" s="14"/>
      <c r="K27" s="14"/>
      <c r="L27" s="16">
        <f aca="true" t="shared" si="14" ref="L27:U27">SUBTOTAL(9,L25:L25)</f>
        <v>1783040</v>
      </c>
      <c r="M27" s="17">
        <f t="shared" si="14"/>
        <v>0</v>
      </c>
      <c r="N27" s="18">
        <f t="shared" si="14"/>
        <v>0</v>
      </c>
      <c r="O27" s="19">
        <f t="shared" si="14"/>
        <v>1783040</v>
      </c>
      <c r="P27" s="20">
        <f t="shared" si="14"/>
        <v>0</v>
      </c>
      <c r="Q27" s="21">
        <f t="shared" si="14"/>
        <v>1783040</v>
      </c>
      <c r="R27" s="16">
        <f t="shared" si="14"/>
        <v>1783040</v>
      </c>
      <c r="S27" s="22">
        <f t="shared" si="14"/>
        <v>0</v>
      </c>
      <c r="T27" s="22">
        <f t="shared" si="14"/>
        <v>0</v>
      </c>
      <c r="U27" s="16">
        <f t="shared" si="14"/>
        <v>0</v>
      </c>
    </row>
    <row r="28" spans="1:21" ht="30" customHeight="1" outlineLevel="3">
      <c r="A28" s="13" t="s">
        <v>65</v>
      </c>
      <c r="B28" s="13">
        <v>75</v>
      </c>
      <c r="C28" s="14" t="s">
        <v>66</v>
      </c>
      <c r="D28" s="15" t="s">
        <v>67</v>
      </c>
      <c r="E28" s="14" t="s">
        <v>68</v>
      </c>
      <c r="F28" s="14" t="s">
        <v>19</v>
      </c>
      <c r="G28" s="14" t="s">
        <v>67</v>
      </c>
      <c r="H28" s="13">
        <v>24</v>
      </c>
      <c r="I28" s="14" t="s">
        <v>21</v>
      </c>
      <c r="J28" s="14" t="s">
        <v>22</v>
      </c>
      <c r="K28" s="14" t="s">
        <v>69</v>
      </c>
      <c r="L28" s="16">
        <v>49169</v>
      </c>
      <c r="M28" s="17"/>
      <c r="N28" s="18"/>
      <c r="O28" s="19">
        <v>49169</v>
      </c>
      <c r="P28" s="20" t="s">
        <v>24</v>
      </c>
      <c r="Q28" s="21">
        <f t="shared" si="1"/>
        <v>49169</v>
      </c>
      <c r="R28" s="16">
        <v>49169</v>
      </c>
      <c r="S28" s="22">
        <v>0</v>
      </c>
      <c r="T28" s="22">
        <v>0</v>
      </c>
      <c r="U28" s="16">
        <f t="shared" si="2"/>
        <v>0</v>
      </c>
    </row>
    <row r="29" spans="1:21" ht="30" customHeight="1" outlineLevel="2">
      <c r="A29" s="13"/>
      <c r="B29" s="13"/>
      <c r="C29" s="14"/>
      <c r="D29" s="15"/>
      <c r="E29" s="14"/>
      <c r="F29" s="14"/>
      <c r="G29" s="24" t="s">
        <v>193</v>
      </c>
      <c r="H29" s="13">
        <v>25</v>
      </c>
      <c r="I29" s="14"/>
      <c r="J29" s="14"/>
      <c r="K29" s="14"/>
      <c r="L29" s="16">
        <f aca="true" t="shared" si="15" ref="L29:U29">SUBTOTAL(9,L28:L28)</f>
        <v>49169</v>
      </c>
      <c r="M29" s="17">
        <f t="shared" si="15"/>
        <v>0</v>
      </c>
      <c r="N29" s="18">
        <f t="shared" si="15"/>
        <v>0</v>
      </c>
      <c r="O29" s="19">
        <f t="shared" si="15"/>
        <v>49169</v>
      </c>
      <c r="P29" s="20">
        <f t="shared" si="15"/>
        <v>0</v>
      </c>
      <c r="Q29" s="21">
        <f t="shared" si="15"/>
        <v>49169</v>
      </c>
      <c r="R29" s="16">
        <f t="shared" si="15"/>
        <v>49169</v>
      </c>
      <c r="S29" s="22">
        <f t="shared" si="15"/>
        <v>0</v>
      </c>
      <c r="T29" s="22">
        <f t="shared" si="15"/>
        <v>0</v>
      </c>
      <c r="U29" s="16">
        <f t="shared" si="15"/>
        <v>0</v>
      </c>
    </row>
    <row r="30" spans="1:21" ht="30" customHeight="1" outlineLevel="1">
      <c r="A30" s="13"/>
      <c r="B30" s="13"/>
      <c r="C30" s="14"/>
      <c r="D30" s="26" t="s">
        <v>193</v>
      </c>
      <c r="E30" s="14"/>
      <c r="F30" s="14"/>
      <c r="G30" s="14"/>
      <c r="H30" s="13">
        <v>26</v>
      </c>
      <c r="I30" s="14"/>
      <c r="J30" s="14"/>
      <c r="K30" s="14"/>
      <c r="L30" s="16">
        <f aca="true" t="shared" si="16" ref="L30:U30">SUBTOTAL(9,L28:L28)</f>
        <v>49169</v>
      </c>
      <c r="M30" s="17">
        <f t="shared" si="16"/>
        <v>0</v>
      </c>
      <c r="N30" s="18">
        <f t="shared" si="16"/>
        <v>0</v>
      </c>
      <c r="O30" s="19">
        <f t="shared" si="16"/>
        <v>49169</v>
      </c>
      <c r="P30" s="20">
        <f t="shared" si="16"/>
        <v>0</v>
      </c>
      <c r="Q30" s="21">
        <f t="shared" si="16"/>
        <v>49169</v>
      </c>
      <c r="R30" s="16">
        <f t="shared" si="16"/>
        <v>49169</v>
      </c>
      <c r="S30" s="22">
        <f t="shared" si="16"/>
        <v>0</v>
      </c>
      <c r="T30" s="22">
        <f t="shared" si="16"/>
        <v>0</v>
      </c>
      <c r="U30" s="16">
        <f t="shared" si="16"/>
        <v>0</v>
      </c>
    </row>
    <row r="31" spans="1:21" ht="27" customHeight="1" outlineLevel="3">
      <c r="A31" s="13" t="s">
        <v>70</v>
      </c>
      <c r="B31" s="13">
        <v>82</v>
      </c>
      <c r="C31" s="14" t="s">
        <v>71</v>
      </c>
      <c r="D31" s="15" t="s">
        <v>72</v>
      </c>
      <c r="E31" s="14" t="s">
        <v>73</v>
      </c>
      <c r="F31" s="14" t="s">
        <v>19</v>
      </c>
      <c r="G31" s="14" t="s">
        <v>72</v>
      </c>
      <c r="H31" s="13">
        <v>27</v>
      </c>
      <c r="I31" s="14" t="s">
        <v>21</v>
      </c>
      <c r="J31" s="14" t="s">
        <v>22</v>
      </c>
      <c r="K31" s="14" t="s">
        <v>74</v>
      </c>
      <c r="L31" s="16">
        <v>-162280</v>
      </c>
      <c r="M31" s="17"/>
      <c r="N31" s="27">
        <v>-162280</v>
      </c>
      <c r="O31" s="19">
        <v>0</v>
      </c>
      <c r="P31" s="20" t="s">
        <v>24</v>
      </c>
      <c r="Q31" s="21">
        <f t="shared" si="1"/>
        <v>0</v>
      </c>
      <c r="R31" s="16">
        <v>-162280</v>
      </c>
      <c r="S31" s="22">
        <v>0</v>
      </c>
      <c r="T31" s="22">
        <v>0</v>
      </c>
      <c r="U31" s="16">
        <f t="shared" si="2"/>
        <v>0</v>
      </c>
    </row>
    <row r="32" spans="1:21" ht="21" customHeight="1" outlineLevel="3">
      <c r="A32" s="13" t="s">
        <v>70</v>
      </c>
      <c r="B32" s="13">
        <v>82</v>
      </c>
      <c r="C32" s="14" t="s">
        <v>71</v>
      </c>
      <c r="D32" s="15" t="s">
        <v>72</v>
      </c>
      <c r="E32" s="14" t="s">
        <v>73</v>
      </c>
      <c r="F32" s="14" t="s">
        <v>19</v>
      </c>
      <c r="G32" s="14" t="s">
        <v>72</v>
      </c>
      <c r="H32" s="13">
        <v>28</v>
      </c>
      <c r="I32" s="14" t="s">
        <v>75</v>
      </c>
      <c r="J32" s="14" t="s">
        <v>22</v>
      </c>
      <c r="K32" s="14" t="s">
        <v>76</v>
      </c>
      <c r="L32" s="16">
        <v>-9635</v>
      </c>
      <c r="M32" s="17"/>
      <c r="N32" s="27">
        <v>-9635</v>
      </c>
      <c r="O32" s="19">
        <v>0</v>
      </c>
      <c r="P32" s="20" t="s">
        <v>24</v>
      </c>
      <c r="Q32" s="21">
        <f t="shared" si="1"/>
        <v>0</v>
      </c>
      <c r="R32" s="16">
        <v>-9635</v>
      </c>
      <c r="S32" s="22">
        <v>0</v>
      </c>
      <c r="T32" s="22">
        <v>0</v>
      </c>
      <c r="U32" s="16">
        <f t="shared" si="2"/>
        <v>0</v>
      </c>
    </row>
    <row r="33" spans="1:21" ht="21" customHeight="1" outlineLevel="3">
      <c r="A33" s="13" t="s">
        <v>70</v>
      </c>
      <c r="B33" s="13">
        <v>82</v>
      </c>
      <c r="C33" s="14" t="s">
        <v>71</v>
      </c>
      <c r="D33" s="15" t="s">
        <v>72</v>
      </c>
      <c r="E33" s="14" t="s">
        <v>73</v>
      </c>
      <c r="F33" s="14" t="s">
        <v>19</v>
      </c>
      <c r="G33" s="14" t="s">
        <v>72</v>
      </c>
      <c r="H33" s="13">
        <v>29</v>
      </c>
      <c r="I33" s="14" t="s">
        <v>36</v>
      </c>
      <c r="J33" s="14" t="s">
        <v>22</v>
      </c>
      <c r="K33" s="14" t="s">
        <v>77</v>
      </c>
      <c r="L33" s="16">
        <v>0</v>
      </c>
      <c r="M33" s="17"/>
      <c r="N33" s="18"/>
      <c r="O33" s="19">
        <v>0</v>
      </c>
      <c r="P33" s="20" t="s">
        <v>24</v>
      </c>
      <c r="Q33" s="21">
        <f t="shared" si="1"/>
        <v>0</v>
      </c>
      <c r="R33" s="16">
        <v>0</v>
      </c>
      <c r="S33" s="22">
        <v>-1</v>
      </c>
      <c r="T33" s="22">
        <v>-1</v>
      </c>
      <c r="U33" s="16">
        <f t="shared" si="2"/>
        <v>0</v>
      </c>
    </row>
    <row r="34" spans="1:21" ht="30" customHeight="1" outlineLevel="2">
      <c r="A34" s="13"/>
      <c r="B34" s="13"/>
      <c r="C34" s="14"/>
      <c r="D34" s="15"/>
      <c r="E34" s="14"/>
      <c r="F34" s="14"/>
      <c r="G34" s="24" t="s">
        <v>194</v>
      </c>
      <c r="H34" s="13">
        <v>30</v>
      </c>
      <c r="I34" s="14"/>
      <c r="J34" s="14"/>
      <c r="K34" s="14"/>
      <c r="L34" s="16">
        <f aca="true" t="shared" si="17" ref="L34:U34">SUBTOTAL(9,L31:L33)</f>
        <v>-171915</v>
      </c>
      <c r="M34" s="17">
        <f t="shared" si="17"/>
        <v>0</v>
      </c>
      <c r="N34" s="18">
        <f t="shared" si="17"/>
        <v>-171915</v>
      </c>
      <c r="O34" s="19">
        <f t="shared" si="17"/>
        <v>0</v>
      </c>
      <c r="P34" s="20">
        <f t="shared" si="17"/>
        <v>0</v>
      </c>
      <c r="Q34" s="21">
        <f t="shared" si="17"/>
        <v>0</v>
      </c>
      <c r="R34" s="16">
        <f t="shared" si="17"/>
        <v>-171915</v>
      </c>
      <c r="S34" s="22">
        <f t="shared" si="17"/>
        <v>-1</v>
      </c>
      <c r="T34" s="22">
        <f t="shared" si="17"/>
        <v>-1</v>
      </c>
      <c r="U34" s="16">
        <f t="shared" si="17"/>
        <v>0</v>
      </c>
    </row>
    <row r="35" spans="1:21" ht="21" customHeight="1" outlineLevel="1">
      <c r="A35" s="13"/>
      <c r="B35" s="13"/>
      <c r="C35" s="14"/>
      <c r="D35" s="26" t="s">
        <v>194</v>
      </c>
      <c r="E35" s="14"/>
      <c r="F35" s="14"/>
      <c r="G35" s="14"/>
      <c r="H35" s="13">
        <v>31</v>
      </c>
      <c r="I35" s="14"/>
      <c r="J35" s="14"/>
      <c r="K35" s="14"/>
      <c r="L35" s="16">
        <f aca="true" t="shared" si="18" ref="L35:U35">SUBTOTAL(9,L31:L33)</f>
        <v>-171915</v>
      </c>
      <c r="M35" s="17">
        <f t="shared" si="18"/>
        <v>0</v>
      </c>
      <c r="N35" s="18">
        <f t="shared" si="18"/>
        <v>-171915</v>
      </c>
      <c r="O35" s="19">
        <f t="shared" si="18"/>
        <v>0</v>
      </c>
      <c r="P35" s="20">
        <f t="shared" si="18"/>
        <v>0</v>
      </c>
      <c r="Q35" s="21">
        <f t="shared" si="18"/>
        <v>0</v>
      </c>
      <c r="R35" s="16">
        <f t="shared" si="18"/>
        <v>-171915</v>
      </c>
      <c r="S35" s="22">
        <f t="shared" si="18"/>
        <v>-1</v>
      </c>
      <c r="T35" s="22">
        <f t="shared" si="18"/>
        <v>-1</v>
      </c>
      <c r="U35" s="16">
        <f t="shared" si="18"/>
        <v>0</v>
      </c>
    </row>
    <row r="36" spans="1:21" ht="21" customHeight="1" outlineLevel="3">
      <c r="A36" s="13" t="s">
        <v>78</v>
      </c>
      <c r="B36" s="13">
        <v>96</v>
      </c>
      <c r="C36" s="14" t="s">
        <v>79</v>
      </c>
      <c r="D36" s="15" t="s">
        <v>80</v>
      </c>
      <c r="E36" s="14" t="s">
        <v>79</v>
      </c>
      <c r="F36" s="14" t="s">
        <v>19</v>
      </c>
      <c r="G36" s="14" t="s">
        <v>80</v>
      </c>
      <c r="H36" s="13">
        <v>32</v>
      </c>
      <c r="I36" s="14" t="s">
        <v>81</v>
      </c>
      <c r="J36" s="14" t="s">
        <v>82</v>
      </c>
      <c r="K36" s="14" t="s">
        <v>83</v>
      </c>
      <c r="L36" s="16">
        <v>20786846</v>
      </c>
      <c r="M36" s="28">
        <v>20786846</v>
      </c>
      <c r="N36" s="18"/>
      <c r="O36" s="19">
        <v>0</v>
      </c>
      <c r="P36" s="20" t="s">
        <v>24</v>
      </c>
      <c r="Q36" s="21">
        <f t="shared" si="1"/>
        <v>0</v>
      </c>
      <c r="R36" s="16">
        <v>0</v>
      </c>
      <c r="S36" s="22">
        <v>0</v>
      </c>
      <c r="T36" s="22">
        <v>0</v>
      </c>
      <c r="U36" s="16">
        <f t="shared" si="2"/>
        <v>20786846</v>
      </c>
    </row>
    <row r="37" spans="1:21" ht="21" customHeight="1" outlineLevel="2">
      <c r="A37" s="13"/>
      <c r="B37" s="13"/>
      <c r="C37" s="14"/>
      <c r="D37" s="15"/>
      <c r="E37" s="14"/>
      <c r="F37" s="14"/>
      <c r="G37" s="24" t="s">
        <v>195</v>
      </c>
      <c r="H37" s="13">
        <v>33</v>
      </c>
      <c r="I37" s="14"/>
      <c r="J37" s="14"/>
      <c r="K37" s="14"/>
      <c r="L37" s="16">
        <f aca="true" t="shared" si="19" ref="L37:U37">SUBTOTAL(9,L36:L36)</f>
        <v>20786846</v>
      </c>
      <c r="M37" s="28">
        <f t="shared" si="19"/>
        <v>20786846</v>
      </c>
      <c r="N37" s="18">
        <f t="shared" si="19"/>
        <v>0</v>
      </c>
      <c r="O37" s="19">
        <f t="shared" si="19"/>
        <v>0</v>
      </c>
      <c r="P37" s="20">
        <f t="shared" si="19"/>
        <v>0</v>
      </c>
      <c r="Q37" s="21">
        <f t="shared" si="19"/>
        <v>0</v>
      </c>
      <c r="R37" s="16">
        <f t="shared" si="19"/>
        <v>0</v>
      </c>
      <c r="S37" s="22">
        <f t="shared" si="19"/>
        <v>0</v>
      </c>
      <c r="T37" s="22">
        <f t="shared" si="19"/>
        <v>0</v>
      </c>
      <c r="U37" s="16">
        <f t="shared" si="19"/>
        <v>20786846</v>
      </c>
    </row>
    <row r="38" spans="1:21" ht="21" customHeight="1" outlineLevel="1">
      <c r="A38" s="13"/>
      <c r="B38" s="13"/>
      <c r="C38" s="14"/>
      <c r="D38" s="26" t="s">
        <v>195</v>
      </c>
      <c r="E38" s="14"/>
      <c r="F38" s="14"/>
      <c r="G38" s="14"/>
      <c r="H38" s="13">
        <v>34</v>
      </c>
      <c r="I38" s="14"/>
      <c r="J38" s="14"/>
      <c r="K38" s="14"/>
      <c r="L38" s="16">
        <f aca="true" t="shared" si="20" ref="L38:U38">SUBTOTAL(9,L36:L36)</f>
        <v>20786846</v>
      </c>
      <c r="M38" s="28">
        <f t="shared" si="20"/>
        <v>20786846</v>
      </c>
      <c r="N38" s="18">
        <f t="shared" si="20"/>
        <v>0</v>
      </c>
      <c r="O38" s="19">
        <f t="shared" si="20"/>
        <v>0</v>
      </c>
      <c r="P38" s="20">
        <f t="shared" si="20"/>
        <v>0</v>
      </c>
      <c r="Q38" s="21">
        <f t="shared" si="20"/>
        <v>0</v>
      </c>
      <c r="R38" s="16">
        <f t="shared" si="20"/>
        <v>0</v>
      </c>
      <c r="S38" s="22">
        <f t="shared" si="20"/>
        <v>0</v>
      </c>
      <c r="T38" s="22">
        <f t="shared" si="20"/>
        <v>0</v>
      </c>
      <c r="U38" s="16">
        <f t="shared" si="20"/>
        <v>20786846</v>
      </c>
    </row>
    <row r="39" spans="1:21" ht="35.25" customHeight="1" outlineLevel="3">
      <c r="A39" s="13" t="s">
        <v>84</v>
      </c>
      <c r="B39" s="13">
        <v>99</v>
      </c>
      <c r="C39" s="14" t="s">
        <v>85</v>
      </c>
      <c r="D39" s="15" t="s">
        <v>86</v>
      </c>
      <c r="E39" s="14" t="s">
        <v>87</v>
      </c>
      <c r="F39" s="14" t="s">
        <v>19</v>
      </c>
      <c r="G39" s="14" t="s">
        <v>86</v>
      </c>
      <c r="H39" s="13">
        <v>35</v>
      </c>
      <c r="I39" s="14" t="s">
        <v>21</v>
      </c>
      <c r="J39" s="14" t="s">
        <v>22</v>
      </c>
      <c r="K39" s="14" t="s">
        <v>88</v>
      </c>
      <c r="L39" s="16">
        <v>22161438</v>
      </c>
      <c r="M39" s="28">
        <v>22161438</v>
      </c>
      <c r="N39" s="18"/>
      <c r="O39" s="19">
        <v>0</v>
      </c>
      <c r="P39" s="20" t="s">
        <v>24</v>
      </c>
      <c r="Q39" s="21">
        <f t="shared" si="1"/>
        <v>0</v>
      </c>
      <c r="R39" s="16">
        <v>22161438</v>
      </c>
      <c r="S39" s="22">
        <v>0</v>
      </c>
      <c r="T39" s="22">
        <v>0</v>
      </c>
      <c r="U39" s="16">
        <f t="shared" si="2"/>
        <v>0</v>
      </c>
    </row>
    <row r="40" spans="1:21" ht="35.25" customHeight="1" outlineLevel="2">
      <c r="A40" s="13"/>
      <c r="B40" s="13"/>
      <c r="C40" s="14"/>
      <c r="D40" s="15"/>
      <c r="E40" s="14"/>
      <c r="F40" s="14"/>
      <c r="G40" s="24" t="s">
        <v>196</v>
      </c>
      <c r="H40" s="13">
        <v>36</v>
      </c>
      <c r="I40" s="14"/>
      <c r="J40" s="14"/>
      <c r="K40" s="14"/>
      <c r="L40" s="16">
        <f aca="true" t="shared" si="21" ref="L40:U40">SUBTOTAL(9,L39:L39)</f>
        <v>22161438</v>
      </c>
      <c r="M40" s="28">
        <f t="shared" si="21"/>
        <v>22161438</v>
      </c>
      <c r="N40" s="18">
        <f t="shared" si="21"/>
        <v>0</v>
      </c>
      <c r="O40" s="19">
        <f t="shared" si="21"/>
        <v>0</v>
      </c>
      <c r="P40" s="20">
        <f t="shared" si="21"/>
        <v>0</v>
      </c>
      <c r="Q40" s="21">
        <f t="shared" si="21"/>
        <v>0</v>
      </c>
      <c r="R40" s="16">
        <f t="shared" si="21"/>
        <v>22161438</v>
      </c>
      <c r="S40" s="22">
        <f t="shared" si="21"/>
        <v>0</v>
      </c>
      <c r="T40" s="22">
        <f t="shared" si="21"/>
        <v>0</v>
      </c>
      <c r="U40" s="16">
        <f t="shared" si="21"/>
        <v>0</v>
      </c>
    </row>
    <row r="41" spans="1:21" ht="35.25" customHeight="1" outlineLevel="1">
      <c r="A41" s="13"/>
      <c r="B41" s="13"/>
      <c r="C41" s="14"/>
      <c r="D41" s="26" t="s">
        <v>196</v>
      </c>
      <c r="E41" s="14"/>
      <c r="F41" s="14"/>
      <c r="G41" s="14"/>
      <c r="H41" s="13">
        <v>37</v>
      </c>
      <c r="I41" s="14"/>
      <c r="J41" s="14"/>
      <c r="K41" s="14"/>
      <c r="L41" s="16">
        <f aca="true" t="shared" si="22" ref="L41:U41">SUBTOTAL(9,L39:L39)</f>
        <v>22161438</v>
      </c>
      <c r="M41" s="28">
        <f t="shared" si="22"/>
        <v>22161438</v>
      </c>
      <c r="N41" s="18">
        <f t="shared" si="22"/>
        <v>0</v>
      </c>
      <c r="O41" s="19">
        <f t="shared" si="22"/>
        <v>0</v>
      </c>
      <c r="P41" s="20">
        <f t="shared" si="22"/>
        <v>0</v>
      </c>
      <c r="Q41" s="21">
        <f t="shared" si="22"/>
        <v>0</v>
      </c>
      <c r="R41" s="16">
        <f t="shared" si="22"/>
        <v>22161438</v>
      </c>
      <c r="S41" s="22">
        <f t="shared" si="22"/>
        <v>0</v>
      </c>
      <c r="T41" s="22">
        <f t="shared" si="22"/>
        <v>0</v>
      </c>
      <c r="U41" s="16">
        <f t="shared" si="22"/>
        <v>0</v>
      </c>
    </row>
    <row r="42" spans="1:21" ht="21" customHeight="1" outlineLevel="3">
      <c r="A42" s="13" t="s">
        <v>89</v>
      </c>
      <c r="B42" s="13">
        <v>101</v>
      </c>
      <c r="C42" s="14" t="s">
        <v>90</v>
      </c>
      <c r="D42" s="15" t="s">
        <v>91</v>
      </c>
      <c r="E42" s="14" t="s">
        <v>92</v>
      </c>
      <c r="F42" s="14" t="s">
        <v>19</v>
      </c>
      <c r="G42" s="14" t="s">
        <v>93</v>
      </c>
      <c r="H42" s="13">
        <v>38</v>
      </c>
      <c r="I42" s="14" t="s">
        <v>21</v>
      </c>
      <c r="J42" s="14" t="s">
        <v>22</v>
      </c>
      <c r="K42" s="14" t="s">
        <v>94</v>
      </c>
      <c r="L42" s="16">
        <v>41707</v>
      </c>
      <c r="M42" s="17"/>
      <c r="N42" s="27">
        <v>41707</v>
      </c>
      <c r="O42" s="19">
        <v>0</v>
      </c>
      <c r="P42" s="20" t="s">
        <v>24</v>
      </c>
      <c r="Q42" s="21">
        <f t="shared" si="1"/>
        <v>0</v>
      </c>
      <c r="R42" s="16">
        <v>41707</v>
      </c>
      <c r="S42" s="22">
        <v>0</v>
      </c>
      <c r="T42" s="22">
        <v>0</v>
      </c>
      <c r="U42" s="16">
        <f t="shared" si="2"/>
        <v>0</v>
      </c>
    </row>
    <row r="43" spans="1:21" ht="21" customHeight="1" outlineLevel="3">
      <c r="A43" s="13" t="s">
        <v>89</v>
      </c>
      <c r="B43" s="13">
        <v>101</v>
      </c>
      <c r="C43" s="14" t="s">
        <v>90</v>
      </c>
      <c r="D43" s="15" t="s">
        <v>91</v>
      </c>
      <c r="E43" s="14" t="s">
        <v>92</v>
      </c>
      <c r="F43" s="14" t="s">
        <v>19</v>
      </c>
      <c r="G43" s="14" t="s">
        <v>93</v>
      </c>
      <c r="H43" s="13">
        <v>39</v>
      </c>
      <c r="I43" s="14" t="s">
        <v>75</v>
      </c>
      <c r="J43" s="14" t="s">
        <v>22</v>
      </c>
      <c r="K43" s="14" t="s">
        <v>95</v>
      </c>
      <c r="L43" s="16">
        <v>45000</v>
      </c>
      <c r="M43" s="17"/>
      <c r="N43" s="27">
        <v>45000</v>
      </c>
      <c r="O43" s="19">
        <v>0</v>
      </c>
      <c r="P43" s="20" t="s">
        <v>24</v>
      </c>
      <c r="Q43" s="21">
        <f t="shared" si="1"/>
        <v>0</v>
      </c>
      <c r="R43" s="16">
        <v>45000</v>
      </c>
      <c r="S43" s="22">
        <v>0</v>
      </c>
      <c r="T43" s="22">
        <v>0</v>
      </c>
      <c r="U43" s="16">
        <f t="shared" si="2"/>
        <v>0</v>
      </c>
    </row>
    <row r="44" spans="1:21" ht="21" customHeight="1" outlineLevel="2">
      <c r="A44" s="13"/>
      <c r="B44" s="13"/>
      <c r="C44" s="14"/>
      <c r="D44" s="15"/>
      <c r="E44" s="14"/>
      <c r="F44" s="14"/>
      <c r="G44" s="24" t="s">
        <v>212</v>
      </c>
      <c r="H44" s="13">
        <v>40</v>
      </c>
      <c r="I44" s="14"/>
      <c r="J44" s="14"/>
      <c r="K44" s="14"/>
      <c r="L44" s="16">
        <f aca="true" t="shared" si="23" ref="L44:U44">SUBTOTAL(9,L42:L43)</f>
        <v>86707</v>
      </c>
      <c r="M44" s="17">
        <f t="shared" si="23"/>
        <v>0</v>
      </c>
      <c r="N44" s="27">
        <f t="shared" si="23"/>
        <v>86707</v>
      </c>
      <c r="O44" s="19">
        <f t="shared" si="23"/>
        <v>0</v>
      </c>
      <c r="P44" s="20">
        <f t="shared" si="23"/>
        <v>0</v>
      </c>
      <c r="Q44" s="21">
        <f t="shared" si="23"/>
        <v>0</v>
      </c>
      <c r="R44" s="16">
        <f t="shared" si="23"/>
        <v>86707</v>
      </c>
      <c r="S44" s="22">
        <f t="shared" si="23"/>
        <v>0</v>
      </c>
      <c r="T44" s="22">
        <f t="shared" si="23"/>
        <v>0</v>
      </c>
      <c r="U44" s="16">
        <f t="shared" si="23"/>
        <v>0</v>
      </c>
    </row>
    <row r="45" spans="1:21" ht="21" customHeight="1" outlineLevel="1">
      <c r="A45" s="13"/>
      <c r="B45" s="13"/>
      <c r="C45" s="14"/>
      <c r="D45" s="26" t="s">
        <v>197</v>
      </c>
      <c r="E45" s="14"/>
      <c r="F45" s="14"/>
      <c r="G45" s="14"/>
      <c r="H45" s="13">
        <v>41</v>
      </c>
      <c r="I45" s="14"/>
      <c r="J45" s="14"/>
      <c r="K45" s="14"/>
      <c r="L45" s="16">
        <f aca="true" t="shared" si="24" ref="L45:U45">SUBTOTAL(9,L42:L43)</f>
        <v>86707</v>
      </c>
      <c r="M45" s="17">
        <f t="shared" si="24"/>
        <v>0</v>
      </c>
      <c r="N45" s="27">
        <f t="shared" si="24"/>
        <v>86707</v>
      </c>
      <c r="O45" s="19">
        <f t="shared" si="24"/>
        <v>0</v>
      </c>
      <c r="P45" s="20">
        <f t="shared" si="24"/>
        <v>0</v>
      </c>
      <c r="Q45" s="21">
        <f t="shared" si="24"/>
        <v>0</v>
      </c>
      <c r="R45" s="16">
        <f t="shared" si="24"/>
        <v>86707</v>
      </c>
      <c r="S45" s="22">
        <f t="shared" si="24"/>
        <v>0</v>
      </c>
      <c r="T45" s="22">
        <f t="shared" si="24"/>
        <v>0</v>
      </c>
      <c r="U45" s="16">
        <f t="shared" si="24"/>
        <v>0</v>
      </c>
    </row>
    <row r="46" spans="1:21" ht="21" customHeight="1" outlineLevel="3">
      <c r="A46" s="13" t="s">
        <v>96</v>
      </c>
      <c r="B46" s="13">
        <v>109</v>
      </c>
      <c r="C46" s="14" t="s">
        <v>97</v>
      </c>
      <c r="D46" s="15" t="s">
        <v>98</v>
      </c>
      <c r="E46" s="14" t="s">
        <v>99</v>
      </c>
      <c r="F46" s="14" t="s">
        <v>19</v>
      </c>
      <c r="G46" s="14" t="s">
        <v>100</v>
      </c>
      <c r="H46" s="13">
        <v>42</v>
      </c>
      <c r="I46" s="14" t="s">
        <v>21</v>
      </c>
      <c r="J46" s="14" t="s">
        <v>22</v>
      </c>
      <c r="K46" s="14" t="s">
        <v>77</v>
      </c>
      <c r="L46" s="16">
        <v>69501</v>
      </c>
      <c r="M46" s="17"/>
      <c r="N46" s="18"/>
      <c r="O46" s="19">
        <v>69501</v>
      </c>
      <c r="P46" s="20" t="s">
        <v>24</v>
      </c>
      <c r="Q46" s="21">
        <f t="shared" si="1"/>
        <v>69501</v>
      </c>
      <c r="R46" s="16">
        <v>69501</v>
      </c>
      <c r="S46" s="22">
        <v>1</v>
      </c>
      <c r="T46" s="22">
        <v>1</v>
      </c>
      <c r="U46" s="16">
        <f t="shared" si="2"/>
        <v>0</v>
      </c>
    </row>
    <row r="47" spans="1:21" ht="21" customHeight="1" outlineLevel="3">
      <c r="A47" s="13" t="s">
        <v>96</v>
      </c>
      <c r="B47" s="13">
        <v>109</v>
      </c>
      <c r="C47" s="14" t="s">
        <v>97</v>
      </c>
      <c r="D47" s="15" t="s">
        <v>98</v>
      </c>
      <c r="E47" s="14" t="s">
        <v>99</v>
      </c>
      <c r="F47" s="14" t="s">
        <v>19</v>
      </c>
      <c r="G47" s="14" t="s">
        <v>100</v>
      </c>
      <c r="H47" s="13">
        <v>43</v>
      </c>
      <c r="I47" s="14" t="s">
        <v>75</v>
      </c>
      <c r="J47" s="14" t="s">
        <v>22</v>
      </c>
      <c r="K47" s="14" t="s">
        <v>101</v>
      </c>
      <c r="L47" s="16">
        <v>146136</v>
      </c>
      <c r="M47" s="17"/>
      <c r="N47" s="18"/>
      <c r="O47" s="19">
        <v>146136</v>
      </c>
      <c r="P47" s="20" t="s">
        <v>24</v>
      </c>
      <c r="Q47" s="21">
        <f t="shared" si="1"/>
        <v>146136</v>
      </c>
      <c r="R47" s="16">
        <v>20000</v>
      </c>
      <c r="S47" s="22">
        <v>0</v>
      </c>
      <c r="T47" s="22">
        <v>0</v>
      </c>
      <c r="U47" s="16">
        <f t="shared" si="2"/>
        <v>126136</v>
      </c>
    </row>
    <row r="48" spans="1:21" ht="21" customHeight="1" outlineLevel="2">
      <c r="A48" s="13"/>
      <c r="B48" s="13"/>
      <c r="C48" s="14"/>
      <c r="D48" s="15"/>
      <c r="E48" s="14"/>
      <c r="F48" s="14"/>
      <c r="G48" s="24" t="s">
        <v>213</v>
      </c>
      <c r="H48" s="13">
        <v>44</v>
      </c>
      <c r="I48" s="14"/>
      <c r="J48" s="14"/>
      <c r="K48" s="14"/>
      <c r="L48" s="16">
        <f aca="true" t="shared" si="25" ref="L48:U48">SUBTOTAL(9,L46:L47)</f>
        <v>215637</v>
      </c>
      <c r="M48" s="17">
        <f t="shared" si="25"/>
        <v>0</v>
      </c>
      <c r="N48" s="18">
        <f t="shared" si="25"/>
        <v>0</v>
      </c>
      <c r="O48" s="19">
        <f t="shared" si="25"/>
        <v>215637</v>
      </c>
      <c r="P48" s="20">
        <f t="shared" si="25"/>
        <v>0</v>
      </c>
      <c r="Q48" s="21">
        <f t="shared" si="25"/>
        <v>215637</v>
      </c>
      <c r="R48" s="16">
        <f t="shared" si="25"/>
        <v>89501</v>
      </c>
      <c r="S48" s="22">
        <f t="shared" si="25"/>
        <v>1</v>
      </c>
      <c r="T48" s="22">
        <f t="shared" si="25"/>
        <v>1</v>
      </c>
      <c r="U48" s="16">
        <f t="shared" si="25"/>
        <v>126136</v>
      </c>
    </row>
    <row r="49" spans="1:21" ht="21" customHeight="1" outlineLevel="1">
      <c r="A49" s="13"/>
      <c r="B49" s="13"/>
      <c r="C49" s="14"/>
      <c r="D49" s="26" t="s">
        <v>198</v>
      </c>
      <c r="E49" s="14"/>
      <c r="F49" s="14"/>
      <c r="G49" s="14"/>
      <c r="H49" s="13">
        <v>45</v>
      </c>
      <c r="I49" s="14"/>
      <c r="J49" s="14"/>
      <c r="K49" s="14"/>
      <c r="L49" s="16">
        <f aca="true" t="shared" si="26" ref="L49:U49">SUBTOTAL(9,L46:L47)</f>
        <v>215637</v>
      </c>
      <c r="M49" s="17">
        <f t="shared" si="26"/>
        <v>0</v>
      </c>
      <c r="N49" s="18">
        <f t="shared" si="26"/>
        <v>0</v>
      </c>
      <c r="O49" s="19">
        <f t="shared" si="26"/>
        <v>215637</v>
      </c>
      <c r="P49" s="20">
        <f t="shared" si="26"/>
        <v>0</v>
      </c>
      <c r="Q49" s="21">
        <f t="shared" si="26"/>
        <v>215637</v>
      </c>
      <c r="R49" s="16">
        <f t="shared" si="26"/>
        <v>89501</v>
      </c>
      <c r="S49" s="22">
        <f t="shared" si="26"/>
        <v>1</v>
      </c>
      <c r="T49" s="22">
        <f t="shared" si="26"/>
        <v>1</v>
      </c>
      <c r="U49" s="16">
        <f t="shared" si="26"/>
        <v>126136</v>
      </c>
    </row>
    <row r="50" spans="1:21" ht="21" customHeight="1" outlineLevel="3">
      <c r="A50" s="13" t="s">
        <v>102</v>
      </c>
      <c r="B50" s="13">
        <v>112</v>
      </c>
      <c r="C50" s="14" t="s">
        <v>103</v>
      </c>
      <c r="D50" s="15" t="s">
        <v>104</v>
      </c>
      <c r="E50" s="14" t="s">
        <v>105</v>
      </c>
      <c r="F50" s="14" t="s">
        <v>19</v>
      </c>
      <c r="G50" s="14" t="s">
        <v>106</v>
      </c>
      <c r="H50" s="13">
        <v>46</v>
      </c>
      <c r="I50" s="14" t="s">
        <v>21</v>
      </c>
      <c r="J50" s="14" t="s">
        <v>22</v>
      </c>
      <c r="K50" s="14" t="s">
        <v>32</v>
      </c>
      <c r="L50" s="16">
        <v>0.01</v>
      </c>
      <c r="M50" s="17"/>
      <c r="N50" s="18"/>
      <c r="O50" s="19">
        <v>0.01</v>
      </c>
      <c r="P50" s="20" t="s">
        <v>24</v>
      </c>
      <c r="Q50" s="21">
        <f t="shared" si="1"/>
        <v>0.01</v>
      </c>
      <c r="R50" s="16">
        <v>0</v>
      </c>
      <c r="S50" s="22">
        <v>0</v>
      </c>
      <c r="T50" s="22">
        <v>0</v>
      </c>
      <c r="U50" s="16">
        <f t="shared" si="2"/>
        <v>0.01</v>
      </c>
    </row>
    <row r="51" spans="1:21" ht="30" customHeight="1" outlineLevel="2">
      <c r="A51" s="13"/>
      <c r="B51" s="13"/>
      <c r="C51" s="14"/>
      <c r="D51" s="15"/>
      <c r="E51" s="14"/>
      <c r="F51" s="14"/>
      <c r="G51" s="24" t="s">
        <v>214</v>
      </c>
      <c r="H51" s="13">
        <v>47</v>
      </c>
      <c r="I51" s="14"/>
      <c r="J51" s="14"/>
      <c r="K51" s="14"/>
      <c r="L51" s="16">
        <f aca="true" t="shared" si="27" ref="L51:U51">SUBTOTAL(9,L50:L50)</f>
        <v>0.01</v>
      </c>
      <c r="M51" s="17">
        <f t="shared" si="27"/>
        <v>0</v>
      </c>
      <c r="N51" s="18">
        <f t="shared" si="27"/>
        <v>0</v>
      </c>
      <c r="O51" s="19">
        <f t="shared" si="27"/>
        <v>0.01</v>
      </c>
      <c r="P51" s="20">
        <f t="shared" si="27"/>
        <v>0</v>
      </c>
      <c r="Q51" s="21">
        <f t="shared" si="27"/>
        <v>0.01</v>
      </c>
      <c r="R51" s="16">
        <f t="shared" si="27"/>
        <v>0</v>
      </c>
      <c r="S51" s="22">
        <f t="shared" si="27"/>
        <v>0</v>
      </c>
      <c r="T51" s="22">
        <f t="shared" si="27"/>
        <v>0</v>
      </c>
      <c r="U51" s="16">
        <f t="shared" si="27"/>
        <v>0.01</v>
      </c>
    </row>
    <row r="52" spans="1:21" ht="21" customHeight="1" outlineLevel="1">
      <c r="A52" s="13"/>
      <c r="B52" s="13"/>
      <c r="C52" s="14"/>
      <c r="D52" s="26" t="s">
        <v>199</v>
      </c>
      <c r="E52" s="14"/>
      <c r="F52" s="14"/>
      <c r="G52" s="14"/>
      <c r="H52" s="13">
        <v>48</v>
      </c>
      <c r="I52" s="14"/>
      <c r="J52" s="14"/>
      <c r="K52" s="14"/>
      <c r="L52" s="16">
        <f aca="true" t="shared" si="28" ref="L52:U52">SUBTOTAL(9,L50:L50)</f>
        <v>0.01</v>
      </c>
      <c r="M52" s="17">
        <f t="shared" si="28"/>
        <v>0</v>
      </c>
      <c r="N52" s="18">
        <f t="shared" si="28"/>
        <v>0</v>
      </c>
      <c r="O52" s="19">
        <f t="shared" si="28"/>
        <v>0.01</v>
      </c>
      <c r="P52" s="20">
        <f t="shared" si="28"/>
        <v>0</v>
      </c>
      <c r="Q52" s="21">
        <f t="shared" si="28"/>
        <v>0.01</v>
      </c>
      <c r="R52" s="16">
        <f t="shared" si="28"/>
        <v>0</v>
      </c>
      <c r="S52" s="22">
        <f t="shared" si="28"/>
        <v>0</v>
      </c>
      <c r="T52" s="22">
        <f t="shared" si="28"/>
        <v>0</v>
      </c>
      <c r="U52" s="16">
        <f t="shared" si="28"/>
        <v>0.01</v>
      </c>
    </row>
    <row r="53" spans="1:21" ht="21" customHeight="1" outlineLevel="3">
      <c r="A53" s="13" t="s">
        <v>107</v>
      </c>
      <c r="B53" s="13">
        <v>120</v>
      </c>
      <c r="C53" s="14" t="s">
        <v>108</v>
      </c>
      <c r="D53" s="15" t="s">
        <v>109</v>
      </c>
      <c r="E53" s="14" t="s">
        <v>108</v>
      </c>
      <c r="F53" s="14" t="s">
        <v>19</v>
      </c>
      <c r="G53" s="14" t="s">
        <v>110</v>
      </c>
      <c r="H53" s="13">
        <v>49</v>
      </c>
      <c r="I53" s="14" t="s">
        <v>21</v>
      </c>
      <c r="J53" s="14" t="s">
        <v>22</v>
      </c>
      <c r="K53" s="14" t="s">
        <v>111</v>
      </c>
      <c r="L53" s="16">
        <v>486209</v>
      </c>
      <c r="M53" s="28"/>
      <c r="N53" s="18"/>
      <c r="O53" s="19">
        <v>0</v>
      </c>
      <c r="P53" s="20">
        <v>486209</v>
      </c>
      <c r="Q53" s="21">
        <f t="shared" si="1"/>
        <v>486209</v>
      </c>
      <c r="R53" s="16">
        <v>0</v>
      </c>
      <c r="S53" s="22">
        <v>0</v>
      </c>
      <c r="T53" s="22">
        <v>0</v>
      </c>
      <c r="U53" s="16">
        <f t="shared" si="2"/>
        <v>486209</v>
      </c>
    </row>
    <row r="54" spans="1:21" ht="21" customHeight="1" outlineLevel="3">
      <c r="A54" s="13" t="s">
        <v>107</v>
      </c>
      <c r="B54" s="13">
        <v>120</v>
      </c>
      <c r="C54" s="14" t="s">
        <v>108</v>
      </c>
      <c r="D54" s="15" t="s">
        <v>109</v>
      </c>
      <c r="E54" s="14" t="s">
        <v>108</v>
      </c>
      <c r="F54" s="14" t="s">
        <v>19</v>
      </c>
      <c r="G54" s="14" t="s">
        <v>110</v>
      </c>
      <c r="H54" s="13">
        <v>50</v>
      </c>
      <c r="I54" s="14" t="s">
        <v>75</v>
      </c>
      <c r="J54" s="14" t="s">
        <v>22</v>
      </c>
      <c r="K54" s="14" t="s">
        <v>112</v>
      </c>
      <c r="L54" s="16">
        <v>-200000</v>
      </c>
      <c r="M54" s="28"/>
      <c r="N54" s="18"/>
      <c r="O54" s="19">
        <v>0</v>
      </c>
      <c r="P54" s="20">
        <v>-200000</v>
      </c>
      <c r="Q54" s="21">
        <f t="shared" si="1"/>
        <v>-200000</v>
      </c>
      <c r="R54" s="16">
        <v>0</v>
      </c>
      <c r="S54" s="22">
        <v>0</v>
      </c>
      <c r="T54" s="22">
        <v>0</v>
      </c>
      <c r="U54" s="16">
        <f t="shared" si="2"/>
        <v>-200000</v>
      </c>
    </row>
    <row r="55" spans="1:21" ht="21" customHeight="1" outlineLevel="3">
      <c r="A55" s="13" t="s">
        <v>107</v>
      </c>
      <c r="B55" s="13">
        <v>120</v>
      </c>
      <c r="C55" s="14" t="s">
        <v>108</v>
      </c>
      <c r="D55" s="15" t="s">
        <v>109</v>
      </c>
      <c r="E55" s="14" t="s">
        <v>108</v>
      </c>
      <c r="F55" s="14" t="s">
        <v>19</v>
      </c>
      <c r="G55" s="14" t="s">
        <v>110</v>
      </c>
      <c r="H55" s="13">
        <v>51</v>
      </c>
      <c r="I55" s="14" t="s">
        <v>36</v>
      </c>
      <c r="J55" s="14" t="s">
        <v>22</v>
      </c>
      <c r="K55" s="14" t="s">
        <v>113</v>
      </c>
      <c r="L55" s="16">
        <v>-127189</v>
      </c>
      <c r="M55" s="28"/>
      <c r="N55" s="18"/>
      <c r="O55" s="19">
        <v>0</v>
      </c>
      <c r="P55" s="20">
        <v>-127189</v>
      </c>
      <c r="Q55" s="21">
        <f t="shared" si="1"/>
        <v>-127189</v>
      </c>
      <c r="R55" s="16">
        <v>0</v>
      </c>
      <c r="S55" s="22">
        <v>0</v>
      </c>
      <c r="T55" s="22">
        <v>0</v>
      </c>
      <c r="U55" s="16">
        <f t="shared" si="2"/>
        <v>-127189</v>
      </c>
    </row>
    <row r="56" spans="1:21" ht="21" customHeight="1" outlineLevel="3">
      <c r="A56" s="13" t="s">
        <v>107</v>
      </c>
      <c r="B56" s="13">
        <v>120</v>
      </c>
      <c r="C56" s="14" t="s">
        <v>108</v>
      </c>
      <c r="D56" s="15" t="s">
        <v>109</v>
      </c>
      <c r="E56" s="14" t="s">
        <v>108</v>
      </c>
      <c r="F56" s="14" t="s">
        <v>19</v>
      </c>
      <c r="G56" s="14" t="s">
        <v>110</v>
      </c>
      <c r="H56" s="13">
        <v>52</v>
      </c>
      <c r="I56" s="14" t="s">
        <v>114</v>
      </c>
      <c r="J56" s="14" t="s">
        <v>22</v>
      </c>
      <c r="K56" s="14" t="s">
        <v>115</v>
      </c>
      <c r="L56" s="16">
        <v>18810</v>
      </c>
      <c r="M56" s="28"/>
      <c r="N56" s="18"/>
      <c r="O56" s="19">
        <v>0</v>
      </c>
      <c r="P56" s="20">
        <v>18810</v>
      </c>
      <c r="Q56" s="21">
        <f t="shared" si="1"/>
        <v>18810</v>
      </c>
      <c r="R56" s="16">
        <v>0</v>
      </c>
      <c r="S56" s="22">
        <v>0</v>
      </c>
      <c r="T56" s="22">
        <v>0</v>
      </c>
      <c r="U56" s="16">
        <f t="shared" si="2"/>
        <v>18810</v>
      </c>
    </row>
    <row r="57" spans="1:21" ht="21" customHeight="1" outlineLevel="3">
      <c r="A57" s="13" t="s">
        <v>107</v>
      </c>
      <c r="B57" s="13">
        <v>120</v>
      </c>
      <c r="C57" s="14" t="s">
        <v>108</v>
      </c>
      <c r="D57" s="15" t="s">
        <v>109</v>
      </c>
      <c r="E57" s="14" t="s">
        <v>108</v>
      </c>
      <c r="F57" s="14" t="s">
        <v>19</v>
      </c>
      <c r="G57" s="14" t="s">
        <v>110</v>
      </c>
      <c r="H57" s="13">
        <v>53</v>
      </c>
      <c r="I57" s="14" t="s">
        <v>116</v>
      </c>
      <c r="J57" s="14" t="s">
        <v>22</v>
      </c>
      <c r="K57" s="14" t="s">
        <v>117</v>
      </c>
      <c r="L57" s="16">
        <v>175000</v>
      </c>
      <c r="M57" s="28"/>
      <c r="N57" s="18"/>
      <c r="O57" s="19">
        <v>0</v>
      </c>
      <c r="P57" s="20">
        <v>175000</v>
      </c>
      <c r="Q57" s="21">
        <f t="shared" si="1"/>
        <v>175000</v>
      </c>
      <c r="R57" s="16">
        <v>0</v>
      </c>
      <c r="S57" s="22">
        <v>0</v>
      </c>
      <c r="T57" s="22">
        <v>0</v>
      </c>
      <c r="U57" s="16">
        <f t="shared" si="2"/>
        <v>175000</v>
      </c>
    </row>
    <row r="58" spans="1:21" ht="21" customHeight="1" outlineLevel="3">
      <c r="A58" s="13" t="s">
        <v>107</v>
      </c>
      <c r="B58" s="13">
        <v>120</v>
      </c>
      <c r="C58" s="14" t="s">
        <v>108</v>
      </c>
      <c r="D58" s="15" t="s">
        <v>109</v>
      </c>
      <c r="E58" s="14" t="s">
        <v>108</v>
      </c>
      <c r="F58" s="14" t="s">
        <v>19</v>
      </c>
      <c r="G58" s="14" t="s">
        <v>110</v>
      </c>
      <c r="H58" s="13">
        <v>54</v>
      </c>
      <c r="I58" s="14" t="s">
        <v>118</v>
      </c>
      <c r="J58" s="14" t="s">
        <v>22</v>
      </c>
      <c r="K58" s="14" t="s">
        <v>119</v>
      </c>
      <c r="L58" s="16">
        <v>-92348</v>
      </c>
      <c r="M58" s="28"/>
      <c r="N58" s="18"/>
      <c r="O58" s="19">
        <v>0</v>
      </c>
      <c r="P58" s="20">
        <v>-92348</v>
      </c>
      <c r="Q58" s="21">
        <f t="shared" si="1"/>
        <v>-92348</v>
      </c>
      <c r="R58" s="16">
        <v>0</v>
      </c>
      <c r="S58" s="22">
        <v>0</v>
      </c>
      <c r="T58" s="22">
        <v>0</v>
      </c>
      <c r="U58" s="16">
        <f t="shared" si="2"/>
        <v>-92348</v>
      </c>
    </row>
    <row r="59" spans="1:21" ht="21" customHeight="1" outlineLevel="3">
      <c r="A59" s="13" t="s">
        <v>107</v>
      </c>
      <c r="B59" s="13">
        <v>120</v>
      </c>
      <c r="C59" s="14" t="s">
        <v>108</v>
      </c>
      <c r="D59" s="15" t="s">
        <v>109</v>
      </c>
      <c r="E59" s="14" t="s">
        <v>108</v>
      </c>
      <c r="F59" s="14" t="s">
        <v>19</v>
      </c>
      <c r="G59" s="14" t="s">
        <v>110</v>
      </c>
      <c r="H59" s="13">
        <v>55</v>
      </c>
      <c r="I59" s="14" t="s">
        <v>120</v>
      </c>
      <c r="J59" s="14" t="s">
        <v>22</v>
      </c>
      <c r="K59" s="14" t="s">
        <v>121</v>
      </c>
      <c r="L59" s="16">
        <v>-486209</v>
      </c>
      <c r="M59" s="28"/>
      <c r="N59" s="18"/>
      <c r="O59" s="19">
        <v>0</v>
      </c>
      <c r="P59" s="20">
        <v>-486209</v>
      </c>
      <c r="Q59" s="21">
        <f t="shared" si="1"/>
        <v>-486209</v>
      </c>
      <c r="R59" s="16">
        <v>0</v>
      </c>
      <c r="S59" s="22">
        <v>0</v>
      </c>
      <c r="T59" s="22">
        <v>0</v>
      </c>
      <c r="U59" s="16">
        <f t="shared" si="2"/>
        <v>-486209</v>
      </c>
    </row>
    <row r="60" spans="1:21" ht="21" customHeight="1" outlineLevel="3">
      <c r="A60" s="13" t="s">
        <v>107</v>
      </c>
      <c r="B60" s="13">
        <v>120</v>
      </c>
      <c r="C60" s="14" t="s">
        <v>108</v>
      </c>
      <c r="D60" s="15" t="s">
        <v>109</v>
      </c>
      <c r="E60" s="14" t="s">
        <v>108</v>
      </c>
      <c r="F60" s="14" t="s">
        <v>19</v>
      </c>
      <c r="G60" s="14" t="s">
        <v>110</v>
      </c>
      <c r="H60" s="13">
        <v>56</v>
      </c>
      <c r="I60" s="14" t="s">
        <v>122</v>
      </c>
      <c r="J60" s="14" t="s">
        <v>22</v>
      </c>
      <c r="K60" s="14" t="s">
        <v>123</v>
      </c>
      <c r="L60" s="16">
        <v>257189</v>
      </c>
      <c r="M60" s="28"/>
      <c r="N60" s="18"/>
      <c r="O60" s="19">
        <v>0</v>
      </c>
      <c r="P60" s="20">
        <v>257189</v>
      </c>
      <c r="Q60" s="21">
        <f t="shared" si="1"/>
        <v>257189</v>
      </c>
      <c r="R60" s="16">
        <v>0</v>
      </c>
      <c r="S60" s="22">
        <v>0</v>
      </c>
      <c r="T60" s="22">
        <v>0</v>
      </c>
      <c r="U60" s="16">
        <f t="shared" si="2"/>
        <v>257189</v>
      </c>
    </row>
    <row r="61" spans="1:21" ht="21" customHeight="1" outlineLevel="3">
      <c r="A61" s="13" t="s">
        <v>107</v>
      </c>
      <c r="B61" s="13">
        <v>120</v>
      </c>
      <c r="C61" s="14" t="s">
        <v>108</v>
      </c>
      <c r="D61" s="15" t="s">
        <v>109</v>
      </c>
      <c r="E61" s="14" t="s">
        <v>108</v>
      </c>
      <c r="F61" s="14" t="s">
        <v>19</v>
      </c>
      <c r="G61" s="14" t="s">
        <v>110</v>
      </c>
      <c r="H61" s="13">
        <v>57</v>
      </c>
      <c r="I61" s="14" t="s">
        <v>124</v>
      </c>
      <c r="J61" s="14" t="s">
        <v>22</v>
      </c>
      <c r="K61" s="14" t="s">
        <v>125</v>
      </c>
      <c r="L61" s="16">
        <v>-100000</v>
      </c>
      <c r="M61" s="28"/>
      <c r="N61" s="18"/>
      <c r="O61" s="19">
        <v>0</v>
      </c>
      <c r="P61" s="20">
        <v>-100000</v>
      </c>
      <c r="Q61" s="21">
        <f t="shared" si="1"/>
        <v>-100000</v>
      </c>
      <c r="R61" s="16">
        <v>0</v>
      </c>
      <c r="S61" s="22">
        <v>0</v>
      </c>
      <c r="T61" s="22">
        <v>0</v>
      </c>
      <c r="U61" s="16">
        <f t="shared" si="2"/>
        <v>-100000</v>
      </c>
    </row>
    <row r="62" spans="1:21" ht="21" customHeight="1" outlineLevel="3">
      <c r="A62" s="13" t="s">
        <v>107</v>
      </c>
      <c r="B62" s="13">
        <v>120</v>
      </c>
      <c r="C62" s="14" t="s">
        <v>108</v>
      </c>
      <c r="D62" s="15" t="s">
        <v>109</v>
      </c>
      <c r="E62" s="14" t="s">
        <v>108</v>
      </c>
      <c r="F62" s="14" t="s">
        <v>19</v>
      </c>
      <c r="G62" s="14" t="s">
        <v>110</v>
      </c>
      <c r="H62" s="13">
        <v>58</v>
      </c>
      <c r="I62" s="14" t="s">
        <v>126</v>
      </c>
      <c r="J62" s="14" t="s">
        <v>22</v>
      </c>
      <c r="K62" s="14" t="s">
        <v>127</v>
      </c>
      <c r="L62" s="16">
        <v>-245000</v>
      </c>
      <c r="M62" s="28"/>
      <c r="N62" s="18"/>
      <c r="O62" s="19">
        <v>0</v>
      </c>
      <c r="P62" s="20">
        <v>-245000</v>
      </c>
      <c r="Q62" s="21">
        <f t="shared" si="1"/>
        <v>-245000</v>
      </c>
      <c r="R62" s="16">
        <v>0</v>
      </c>
      <c r="S62" s="22">
        <v>0</v>
      </c>
      <c r="T62" s="22">
        <v>0</v>
      </c>
      <c r="U62" s="16">
        <f t="shared" si="2"/>
        <v>-245000</v>
      </c>
    </row>
    <row r="63" spans="1:21" ht="21" customHeight="1" outlineLevel="3">
      <c r="A63" s="13" t="s">
        <v>107</v>
      </c>
      <c r="B63" s="13">
        <v>120</v>
      </c>
      <c r="C63" s="14" t="s">
        <v>108</v>
      </c>
      <c r="D63" s="15" t="s">
        <v>109</v>
      </c>
      <c r="E63" s="14" t="s">
        <v>108</v>
      </c>
      <c r="F63" s="14" t="s">
        <v>19</v>
      </c>
      <c r="G63" s="14" t="s">
        <v>110</v>
      </c>
      <c r="H63" s="13">
        <v>59</v>
      </c>
      <c r="I63" s="14" t="s">
        <v>128</v>
      </c>
      <c r="J63" s="14" t="s">
        <v>22</v>
      </c>
      <c r="K63" s="14" t="s">
        <v>129</v>
      </c>
      <c r="L63" s="16">
        <v>-375000</v>
      </c>
      <c r="M63" s="28"/>
      <c r="N63" s="18"/>
      <c r="O63" s="19">
        <v>0</v>
      </c>
      <c r="P63" s="20">
        <v>-375000</v>
      </c>
      <c r="Q63" s="21">
        <f t="shared" si="1"/>
        <v>-375000</v>
      </c>
      <c r="R63" s="16">
        <v>0</v>
      </c>
      <c r="S63" s="22">
        <v>0</v>
      </c>
      <c r="T63" s="22">
        <v>0</v>
      </c>
      <c r="U63" s="16">
        <f t="shared" si="2"/>
        <v>-375000</v>
      </c>
    </row>
    <row r="64" spans="1:21" ht="21" customHeight="1" outlineLevel="3">
      <c r="A64" s="13" t="s">
        <v>107</v>
      </c>
      <c r="B64" s="13">
        <v>120</v>
      </c>
      <c r="C64" s="14" t="s">
        <v>108</v>
      </c>
      <c r="D64" s="15" t="s">
        <v>109</v>
      </c>
      <c r="E64" s="14" t="s">
        <v>108</v>
      </c>
      <c r="F64" s="14" t="s">
        <v>19</v>
      </c>
      <c r="G64" s="14" t="s">
        <v>110</v>
      </c>
      <c r="H64" s="13">
        <v>60</v>
      </c>
      <c r="I64" s="14" t="s">
        <v>130</v>
      </c>
      <c r="J64" s="14" t="s">
        <v>22</v>
      </c>
      <c r="K64" s="14" t="s">
        <v>131</v>
      </c>
      <c r="L64" s="16">
        <v>245000</v>
      </c>
      <c r="M64" s="28"/>
      <c r="N64" s="18"/>
      <c r="O64" s="19">
        <v>0</v>
      </c>
      <c r="P64" s="20">
        <v>245000</v>
      </c>
      <c r="Q64" s="21">
        <f t="shared" si="1"/>
        <v>245000</v>
      </c>
      <c r="R64" s="16">
        <v>0</v>
      </c>
      <c r="S64" s="22">
        <v>0</v>
      </c>
      <c r="T64" s="22">
        <v>0</v>
      </c>
      <c r="U64" s="16">
        <f t="shared" si="2"/>
        <v>245000</v>
      </c>
    </row>
    <row r="65" spans="1:21" ht="21" customHeight="1" outlineLevel="3">
      <c r="A65" s="13" t="s">
        <v>107</v>
      </c>
      <c r="B65" s="13">
        <v>120</v>
      </c>
      <c r="C65" s="14" t="s">
        <v>108</v>
      </c>
      <c r="D65" s="15" t="s">
        <v>109</v>
      </c>
      <c r="E65" s="14" t="s">
        <v>108</v>
      </c>
      <c r="F65" s="14" t="s">
        <v>19</v>
      </c>
      <c r="G65" s="14" t="s">
        <v>110</v>
      </c>
      <c r="H65" s="13">
        <v>61</v>
      </c>
      <c r="I65" s="14" t="s">
        <v>132</v>
      </c>
      <c r="J65" s="14" t="s">
        <v>22</v>
      </c>
      <c r="K65" s="14" t="s">
        <v>133</v>
      </c>
      <c r="L65" s="16">
        <v>192348</v>
      </c>
      <c r="M65" s="28"/>
      <c r="N65" s="18"/>
      <c r="O65" s="19">
        <v>0</v>
      </c>
      <c r="P65" s="20">
        <v>192348</v>
      </c>
      <c r="Q65" s="21">
        <f t="shared" si="1"/>
        <v>192348</v>
      </c>
      <c r="R65" s="16">
        <v>0</v>
      </c>
      <c r="S65" s="22">
        <v>0</v>
      </c>
      <c r="T65" s="22">
        <v>0</v>
      </c>
      <c r="U65" s="16">
        <f t="shared" si="2"/>
        <v>192348</v>
      </c>
    </row>
    <row r="66" spans="1:21" ht="21" customHeight="1" outlineLevel="3">
      <c r="A66" s="13" t="s">
        <v>107</v>
      </c>
      <c r="B66" s="13">
        <v>120</v>
      </c>
      <c r="C66" s="14" t="s">
        <v>108</v>
      </c>
      <c r="D66" s="15" t="s">
        <v>109</v>
      </c>
      <c r="E66" s="14" t="s">
        <v>108</v>
      </c>
      <c r="F66" s="14" t="s">
        <v>19</v>
      </c>
      <c r="G66" s="14" t="s">
        <v>110</v>
      </c>
      <c r="H66" s="13">
        <v>62</v>
      </c>
      <c r="I66" s="14" t="s">
        <v>134</v>
      </c>
      <c r="J66" s="14" t="s">
        <v>22</v>
      </c>
      <c r="K66" s="14" t="s">
        <v>135</v>
      </c>
      <c r="L66" s="16">
        <v>-18810</v>
      </c>
      <c r="M66" s="28"/>
      <c r="N66" s="18"/>
      <c r="O66" s="19">
        <v>0</v>
      </c>
      <c r="P66" s="20">
        <v>-18810</v>
      </c>
      <c r="Q66" s="21">
        <f t="shared" si="1"/>
        <v>-18810</v>
      </c>
      <c r="R66" s="16">
        <v>0</v>
      </c>
      <c r="S66" s="22">
        <v>0</v>
      </c>
      <c r="T66" s="22">
        <v>0</v>
      </c>
      <c r="U66" s="16">
        <f t="shared" si="2"/>
        <v>-18810</v>
      </c>
    </row>
    <row r="67" spans="1:21" ht="21" customHeight="1" outlineLevel="3">
      <c r="A67" s="13" t="s">
        <v>107</v>
      </c>
      <c r="B67" s="13">
        <v>120</v>
      </c>
      <c r="C67" s="14" t="s">
        <v>108</v>
      </c>
      <c r="D67" s="15" t="s">
        <v>109</v>
      </c>
      <c r="E67" s="14" t="s">
        <v>108</v>
      </c>
      <c r="F67" s="14" t="s">
        <v>19</v>
      </c>
      <c r="G67" s="14" t="s">
        <v>110</v>
      </c>
      <c r="H67" s="13">
        <v>63</v>
      </c>
      <c r="I67" s="14" t="s">
        <v>136</v>
      </c>
      <c r="J67" s="14" t="s">
        <v>22</v>
      </c>
      <c r="K67" s="14" t="s">
        <v>137</v>
      </c>
      <c r="L67" s="16">
        <v>375000</v>
      </c>
      <c r="M67" s="28"/>
      <c r="N67" s="18"/>
      <c r="O67" s="19">
        <v>0</v>
      </c>
      <c r="P67" s="20">
        <v>375000</v>
      </c>
      <c r="Q67" s="21">
        <f t="shared" si="1"/>
        <v>375000</v>
      </c>
      <c r="R67" s="16">
        <v>0</v>
      </c>
      <c r="S67" s="22">
        <v>0</v>
      </c>
      <c r="T67" s="22">
        <v>0</v>
      </c>
      <c r="U67" s="16">
        <f t="shared" si="2"/>
        <v>375000</v>
      </c>
    </row>
    <row r="68" spans="1:21" ht="21" customHeight="1" outlineLevel="3">
      <c r="A68" s="13" t="s">
        <v>107</v>
      </c>
      <c r="B68" s="13">
        <v>120</v>
      </c>
      <c r="C68" s="14" t="s">
        <v>108</v>
      </c>
      <c r="D68" s="15" t="s">
        <v>109</v>
      </c>
      <c r="E68" s="14" t="s">
        <v>108</v>
      </c>
      <c r="F68" s="14" t="s">
        <v>19</v>
      </c>
      <c r="G68" s="14" t="s">
        <v>110</v>
      </c>
      <c r="H68" s="13">
        <v>64</v>
      </c>
      <c r="I68" s="14" t="s">
        <v>138</v>
      </c>
      <c r="J68" s="14" t="s">
        <v>22</v>
      </c>
      <c r="K68" s="14" t="s">
        <v>139</v>
      </c>
      <c r="L68" s="16">
        <v>30000</v>
      </c>
      <c r="M68" s="28"/>
      <c r="N68" s="18"/>
      <c r="O68" s="19">
        <v>0</v>
      </c>
      <c r="P68" s="20">
        <v>30000</v>
      </c>
      <c r="Q68" s="21">
        <f t="shared" si="1"/>
        <v>30000</v>
      </c>
      <c r="R68" s="16">
        <v>0</v>
      </c>
      <c r="S68" s="22">
        <v>0</v>
      </c>
      <c r="T68" s="22">
        <v>0</v>
      </c>
      <c r="U68" s="16">
        <f t="shared" si="2"/>
        <v>30000</v>
      </c>
    </row>
    <row r="69" spans="1:21" ht="21" customHeight="1" outlineLevel="3">
      <c r="A69" s="13" t="s">
        <v>107</v>
      </c>
      <c r="B69" s="13">
        <v>120</v>
      </c>
      <c r="C69" s="14" t="s">
        <v>108</v>
      </c>
      <c r="D69" s="15" t="s">
        <v>109</v>
      </c>
      <c r="E69" s="14" t="s">
        <v>108</v>
      </c>
      <c r="F69" s="14" t="s">
        <v>19</v>
      </c>
      <c r="G69" s="14" t="s">
        <v>110</v>
      </c>
      <c r="H69" s="13">
        <v>65</v>
      </c>
      <c r="I69" s="14" t="s">
        <v>140</v>
      </c>
      <c r="J69" s="14" t="s">
        <v>22</v>
      </c>
      <c r="K69" s="14" t="s">
        <v>141</v>
      </c>
      <c r="L69" s="16">
        <v>30000</v>
      </c>
      <c r="M69" s="28"/>
      <c r="N69" s="18"/>
      <c r="O69" s="19">
        <v>0</v>
      </c>
      <c r="P69" s="20">
        <v>30000</v>
      </c>
      <c r="Q69" s="21">
        <f t="shared" si="1"/>
        <v>30000</v>
      </c>
      <c r="R69" s="16">
        <v>0</v>
      </c>
      <c r="S69" s="22">
        <v>0</v>
      </c>
      <c r="T69" s="22">
        <v>0</v>
      </c>
      <c r="U69" s="16">
        <f t="shared" si="2"/>
        <v>30000</v>
      </c>
    </row>
    <row r="70" spans="1:21" ht="21" customHeight="1" outlineLevel="3">
      <c r="A70" s="13" t="s">
        <v>107</v>
      </c>
      <c r="B70" s="13">
        <v>120</v>
      </c>
      <c r="C70" s="14" t="s">
        <v>108</v>
      </c>
      <c r="D70" s="15" t="s">
        <v>109</v>
      </c>
      <c r="E70" s="14" t="s">
        <v>108</v>
      </c>
      <c r="F70" s="14" t="s">
        <v>19</v>
      </c>
      <c r="G70" s="14" t="s">
        <v>110</v>
      </c>
      <c r="H70" s="13">
        <v>66</v>
      </c>
      <c r="I70" s="14" t="s">
        <v>142</v>
      </c>
      <c r="J70" s="14" t="s">
        <v>22</v>
      </c>
      <c r="K70" s="14" t="s">
        <v>143</v>
      </c>
      <c r="L70" s="16">
        <v>135000</v>
      </c>
      <c r="M70" s="28"/>
      <c r="N70" s="18"/>
      <c r="O70" s="19">
        <v>0</v>
      </c>
      <c r="P70" s="20">
        <v>135000</v>
      </c>
      <c r="Q70" s="21">
        <f t="shared" si="1"/>
        <v>135000</v>
      </c>
      <c r="R70" s="16">
        <v>0</v>
      </c>
      <c r="S70" s="22">
        <v>0</v>
      </c>
      <c r="T70" s="22">
        <v>0</v>
      </c>
      <c r="U70" s="16">
        <f t="shared" si="2"/>
        <v>135000</v>
      </c>
    </row>
    <row r="71" spans="1:21" ht="21" customHeight="1" outlineLevel="3">
      <c r="A71" s="13" t="s">
        <v>107</v>
      </c>
      <c r="B71" s="13">
        <v>120</v>
      </c>
      <c r="C71" s="14" t="s">
        <v>108</v>
      </c>
      <c r="D71" s="15" t="s">
        <v>109</v>
      </c>
      <c r="E71" s="14" t="s">
        <v>108</v>
      </c>
      <c r="F71" s="14" t="s">
        <v>19</v>
      </c>
      <c r="G71" s="14" t="s">
        <v>110</v>
      </c>
      <c r="H71" s="13">
        <v>67</v>
      </c>
      <c r="I71" s="14" t="s">
        <v>144</v>
      </c>
      <c r="J71" s="14" t="s">
        <v>22</v>
      </c>
      <c r="K71" s="14" t="s">
        <v>145</v>
      </c>
      <c r="L71" s="16">
        <v>-563000</v>
      </c>
      <c r="M71" s="28"/>
      <c r="N71" s="18"/>
      <c r="O71" s="19">
        <v>0</v>
      </c>
      <c r="P71" s="20">
        <v>-563000</v>
      </c>
      <c r="Q71" s="21">
        <f t="shared" si="1"/>
        <v>-563000</v>
      </c>
      <c r="R71" s="16">
        <v>0</v>
      </c>
      <c r="S71" s="22">
        <v>0</v>
      </c>
      <c r="T71" s="22">
        <v>0</v>
      </c>
      <c r="U71" s="16">
        <f t="shared" si="2"/>
        <v>-563000</v>
      </c>
    </row>
    <row r="72" spans="1:21" ht="21" customHeight="1" outlineLevel="3">
      <c r="A72" s="13" t="s">
        <v>107</v>
      </c>
      <c r="B72" s="13">
        <v>120</v>
      </c>
      <c r="C72" s="14" t="s">
        <v>108</v>
      </c>
      <c r="D72" s="15" t="s">
        <v>109</v>
      </c>
      <c r="E72" s="14" t="s">
        <v>108</v>
      </c>
      <c r="F72" s="14" t="s">
        <v>19</v>
      </c>
      <c r="G72" s="14" t="s">
        <v>110</v>
      </c>
      <c r="H72" s="13">
        <v>68</v>
      </c>
      <c r="I72" s="14" t="s">
        <v>146</v>
      </c>
      <c r="J72" s="14" t="s">
        <v>22</v>
      </c>
      <c r="K72" s="14" t="s">
        <v>147</v>
      </c>
      <c r="L72" s="16">
        <v>-125000</v>
      </c>
      <c r="M72" s="28"/>
      <c r="N72" s="18"/>
      <c r="O72" s="19">
        <v>0</v>
      </c>
      <c r="P72" s="20">
        <v>-125000</v>
      </c>
      <c r="Q72" s="21">
        <f t="shared" si="1"/>
        <v>-125000</v>
      </c>
      <c r="R72" s="16">
        <v>0</v>
      </c>
      <c r="S72" s="22">
        <v>0</v>
      </c>
      <c r="T72" s="22">
        <v>0</v>
      </c>
      <c r="U72" s="16">
        <f t="shared" si="2"/>
        <v>-125000</v>
      </c>
    </row>
    <row r="73" spans="1:21" ht="21" customHeight="1" outlineLevel="3">
      <c r="A73" s="13" t="s">
        <v>107</v>
      </c>
      <c r="B73" s="13">
        <v>120</v>
      </c>
      <c r="C73" s="14" t="s">
        <v>108</v>
      </c>
      <c r="D73" s="15" t="s">
        <v>109</v>
      </c>
      <c r="E73" s="14" t="s">
        <v>108</v>
      </c>
      <c r="F73" s="14" t="s">
        <v>19</v>
      </c>
      <c r="G73" s="14" t="s">
        <v>110</v>
      </c>
      <c r="H73" s="13">
        <v>69</v>
      </c>
      <c r="I73" s="14" t="s">
        <v>148</v>
      </c>
      <c r="J73" s="14" t="s">
        <v>22</v>
      </c>
      <c r="K73" s="14" t="s">
        <v>149</v>
      </c>
      <c r="L73" s="16">
        <v>563000</v>
      </c>
      <c r="M73" s="28"/>
      <c r="N73" s="18"/>
      <c r="O73" s="19">
        <v>0</v>
      </c>
      <c r="P73" s="20">
        <v>563000</v>
      </c>
      <c r="Q73" s="21">
        <f t="shared" si="1"/>
        <v>563000</v>
      </c>
      <c r="R73" s="16">
        <v>0</v>
      </c>
      <c r="S73" s="22">
        <v>0</v>
      </c>
      <c r="T73" s="22">
        <v>0</v>
      </c>
      <c r="U73" s="16">
        <f t="shared" si="2"/>
        <v>563000</v>
      </c>
    </row>
    <row r="74" spans="1:21" ht="21" customHeight="1" outlineLevel="3">
      <c r="A74" s="13" t="s">
        <v>107</v>
      </c>
      <c r="B74" s="13">
        <v>120</v>
      </c>
      <c r="C74" s="14" t="s">
        <v>108</v>
      </c>
      <c r="D74" s="15" t="s">
        <v>109</v>
      </c>
      <c r="E74" s="14" t="s">
        <v>108</v>
      </c>
      <c r="F74" s="14" t="s">
        <v>19</v>
      </c>
      <c r="G74" s="14" t="s">
        <v>110</v>
      </c>
      <c r="H74" s="13">
        <v>70</v>
      </c>
      <c r="I74" s="14" t="s">
        <v>150</v>
      </c>
      <c r="J74" s="14" t="s">
        <v>22</v>
      </c>
      <c r="K74" s="14" t="s">
        <v>151</v>
      </c>
      <c r="L74" s="16">
        <v>-175000</v>
      </c>
      <c r="M74" s="28"/>
      <c r="N74" s="18"/>
      <c r="O74" s="19">
        <v>0</v>
      </c>
      <c r="P74" s="20">
        <v>-175000</v>
      </c>
      <c r="Q74" s="21">
        <f t="shared" si="1"/>
        <v>-175000</v>
      </c>
      <c r="R74" s="16">
        <v>0</v>
      </c>
      <c r="S74" s="22">
        <v>0</v>
      </c>
      <c r="T74" s="22">
        <v>0</v>
      </c>
      <c r="U74" s="16">
        <f t="shared" si="2"/>
        <v>-175000</v>
      </c>
    </row>
    <row r="75" spans="1:21" ht="21" customHeight="1" outlineLevel="3">
      <c r="A75" s="13" t="s">
        <v>107</v>
      </c>
      <c r="B75" s="13">
        <v>120</v>
      </c>
      <c r="C75" s="14" t="s">
        <v>108</v>
      </c>
      <c r="D75" s="15" t="s">
        <v>109</v>
      </c>
      <c r="E75" s="14" t="s">
        <v>108</v>
      </c>
      <c r="F75" s="14" t="s">
        <v>19</v>
      </c>
      <c r="G75" s="14" t="s">
        <v>110</v>
      </c>
      <c r="H75" s="13">
        <v>71</v>
      </c>
      <c r="I75" s="14" t="s">
        <v>152</v>
      </c>
      <c r="J75" s="14" t="s">
        <v>22</v>
      </c>
      <c r="K75" s="14" t="s">
        <v>153</v>
      </c>
      <c r="L75" s="16">
        <v>150000</v>
      </c>
      <c r="M75" s="28"/>
      <c r="N75" s="18"/>
      <c r="O75" s="19">
        <v>0</v>
      </c>
      <c r="P75" s="20">
        <v>150000</v>
      </c>
      <c r="Q75" s="21">
        <f t="shared" si="1"/>
        <v>150000</v>
      </c>
      <c r="R75" s="16">
        <v>150000</v>
      </c>
      <c r="S75" s="22">
        <v>0</v>
      </c>
      <c r="T75" s="22">
        <v>0</v>
      </c>
      <c r="U75" s="16">
        <f t="shared" si="2"/>
        <v>0</v>
      </c>
    </row>
    <row r="76" spans="1:21" ht="21" customHeight="1" outlineLevel="3">
      <c r="A76" s="13" t="s">
        <v>107</v>
      </c>
      <c r="B76" s="13">
        <v>120</v>
      </c>
      <c r="C76" s="14" t="s">
        <v>108</v>
      </c>
      <c r="D76" s="15" t="s">
        <v>109</v>
      </c>
      <c r="E76" s="14" t="s">
        <v>108</v>
      </c>
      <c r="F76" s="14" t="s">
        <v>19</v>
      </c>
      <c r="G76" s="14" t="s">
        <v>110</v>
      </c>
      <c r="H76" s="13">
        <v>72</v>
      </c>
      <c r="I76" s="14" t="s">
        <v>154</v>
      </c>
      <c r="J76" s="14" t="s">
        <v>22</v>
      </c>
      <c r="K76" s="14" t="s">
        <v>155</v>
      </c>
      <c r="L76" s="16">
        <v>418183</v>
      </c>
      <c r="M76" s="28"/>
      <c r="N76" s="18"/>
      <c r="O76" s="19">
        <v>0</v>
      </c>
      <c r="P76" s="20">
        <v>418183</v>
      </c>
      <c r="Q76" s="21">
        <f t="shared" si="1"/>
        <v>418183</v>
      </c>
      <c r="R76" s="16">
        <v>0</v>
      </c>
      <c r="S76" s="22">
        <v>0</v>
      </c>
      <c r="T76" s="22">
        <v>0</v>
      </c>
      <c r="U76" s="16">
        <f t="shared" si="2"/>
        <v>418183</v>
      </c>
    </row>
    <row r="77" spans="1:21" ht="21" customHeight="1" outlineLevel="3">
      <c r="A77" s="13" t="s">
        <v>107</v>
      </c>
      <c r="B77" s="13">
        <v>120</v>
      </c>
      <c r="C77" s="14" t="s">
        <v>108</v>
      </c>
      <c r="D77" s="15" t="s">
        <v>109</v>
      </c>
      <c r="E77" s="14" t="s">
        <v>108</v>
      </c>
      <c r="F77" s="14" t="s">
        <v>19</v>
      </c>
      <c r="G77" s="14" t="s">
        <v>110</v>
      </c>
      <c r="H77" s="13">
        <v>73</v>
      </c>
      <c r="I77" s="14" t="s">
        <v>156</v>
      </c>
      <c r="J77" s="14" t="s">
        <v>22</v>
      </c>
      <c r="K77" s="14" t="s">
        <v>157</v>
      </c>
      <c r="L77" s="16">
        <v>-335000</v>
      </c>
      <c r="M77" s="28"/>
      <c r="N77" s="18"/>
      <c r="O77" s="19">
        <v>0</v>
      </c>
      <c r="P77" s="20">
        <v>-335000</v>
      </c>
      <c r="Q77" s="21">
        <f t="shared" si="1"/>
        <v>-335000</v>
      </c>
      <c r="R77" s="16">
        <v>0</v>
      </c>
      <c r="S77" s="22">
        <v>0</v>
      </c>
      <c r="T77" s="22">
        <v>0</v>
      </c>
      <c r="U77" s="16">
        <f t="shared" si="2"/>
        <v>-335000</v>
      </c>
    </row>
    <row r="78" spans="1:21" ht="21" customHeight="1" outlineLevel="3">
      <c r="A78" s="13" t="s">
        <v>107</v>
      </c>
      <c r="B78" s="13">
        <v>120</v>
      </c>
      <c r="C78" s="14" t="s">
        <v>108</v>
      </c>
      <c r="D78" s="15" t="s">
        <v>109</v>
      </c>
      <c r="E78" s="14" t="s">
        <v>108</v>
      </c>
      <c r="F78" s="14" t="s">
        <v>19</v>
      </c>
      <c r="G78" s="14" t="s">
        <v>110</v>
      </c>
      <c r="H78" s="13">
        <v>74</v>
      </c>
      <c r="I78" s="14" t="s">
        <v>158</v>
      </c>
      <c r="J78" s="14" t="s">
        <v>22</v>
      </c>
      <c r="K78" s="14" t="s">
        <v>159</v>
      </c>
      <c r="L78" s="16">
        <v>123095</v>
      </c>
      <c r="M78" s="28"/>
      <c r="N78" s="18"/>
      <c r="O78" s="19">
        <v>0</v>
      </c>
      <c r="P78" s="20">
        <v>123095</v>
      </c>
      <c r="Q78" s="21">
        <f t="shared" si="1"/>
        <v>123095</v>
      </c>
      <c r="R78" s="16">
        <v>0</v>
      </c>
      <c r="S78" s="22">
        <v>0</v>
      </c>
      <c r="T78" s="22">
        <v>0</v>
      </c>
      <c r="U78" s="16">
        <f t="shared" si="2"/>
        <v>123095</v>
      </c>
    </row>
    <row r="79" spans="1:21" ht="21" customHeight="1" outlineLevel="2">
      <c r="A79" s="13"/>
      <c r="B79" s="13"/>
      <c r="C79" s="14"/>
      <c r="D79" s="15"/>
      <c r="E79" s="14"/>
      <c r="F79" s="14"/>
      <c r="G79" s="24" t="s">
        <v>215</v>
      </c>
      <c r="H79" s="13">
        <v>75</v>
      </c>
      <c r="I79" s="14"/>
      <c r="J79" s="14"/>
      <c r="K79" s="14"/>
      <c r="L79" s="16">
        <f aca="true" t="shared" si="29" ref="L79:U79">SUBTOTAL(9,L53:L78)</f>
        <v>356278</v>
      </c>
      <c r="M79" s="28">
        <f t="shared" si="29"/>
        <v>0</v>
      </c>
      <c r="N79" s="18">
        <f t="shared" si="29"/>
        <v>0</v>
      </c>
      <c r="O79" s="19">
        <f t="shared" si="29"/>
        <v>0</v>
      </c>
      <c r="P79" s="20">
        <f t="shared" si="29"/>
        <v>356278</v>
      </c>
      <c r="Q79" s="21">
        <f t="shared" si="29"/>
        <v>356278</v>
      </c>
      <c r="R79" s="16">
        <f t="shared" si="29"/>
        <v>150000</v>
      </c>
      <c r="S79" s="22">
        <f t="shared" si="29"/>
        <v>0</v>
      </c>
      <c r="T79" s="22">
        <f t="shared" si="29"/>
        <v>0</v>
      </c>
      <c r="U79" s="16">
        <f t="shared" si="29"/>
        <v>206278</v>
      </c>
    </row>
    <row r="80" spans="1:21" ht="21" customHeight="1" outlineLevel="3">
      <c r="A80" s="13" t="s">
        <v>160</v>
      </c>
      <c r="B80" s="13">
        <v>122</v>
      </c>
      <c r="C80" s="14" t="s">
        <v>108</v>
      </c>
      <c r="D80" s="15" t="s">
        <v>109</v>
      </c>
      <c r="E80" s="14" t="s">
        <v>161</v>
      </c>
      <c r="F80" s="14" t="s">
        <v>19</v>
      </c>
      <c r="G80" s="14" t="s">
        <v>162</v>
      </c>
      <c r="H80" s="13">
        <v>76</v>
      </c>
      <c r="I80" s="14" t="s">
        <v>21</v>
      </c>
      <c r="J80" s="14" t="s">
        <v>22</v>
      </c>
      <c r="K80" s="14" t="s">
        <v>163</v>
      </c>
      <c r="L80" s="16">
        <v>354545</v>
      </c>
      <c r="M80" s="28"/>
      <c r="N80" s="18"/>
      <c r="O80" s="19">
        <v>0</v>
      </c>
      <c r="P80" s="20">
        <v>354545</v>
      </c>
      <c r="Q80" s="21">
        <f t="shared" si="1"/>
        <v>354545</v>
      </c>
      <c r="R80" s="16">
        <v>354545</v>
      </c>
      <c r="S80" s="22">
        <v>0</v>
      </c>
      <c r="T80" s="22">
        <v>0</v>
      </c>
      <c r="U80" s="16">
        <f t="shared" si="2"/>
        <v>0</v>
      </c>
    </row>
    <row r="81" spans="1:21" ht="21" customHeight="1" outlineLevel="2">
      <c r="A81" s="13"/>
      <c r="B81" s="13"/>
      <c r="C81" s="14"/>
      <c r="D81" s="15"/>
      <c r="E81" s="14"/>
      <c r="F81" s="14"/>
      <c r="G81" s="24" t="s">
        <v>216</v>
      </c>
      <c r="H81" s="13">
        <v>77</v>
      </c>
      <c r="I81" s="14"/>
      <c r="J81" s="14"/>
      <c r="K81" s="14"/>
      <c r="L81" s="16">
        <f aca="true" t="shared" si="30" ref="L81:U81">SUBTOTAL(9,L80:L80)</f>
        <v>354545</v>
      </c>
      <c r="M81" s="28">
        <f t="shared" si="30"/>
        <v>0</v>
      </c>
      <c r="N81" s="18">
        <f t="shared" si="30"/>
        <v>0</v>
      </c>
      <c r="O81" s="19">
        <f t="shared" si="30"/>
        <v>0</v>
      </c>
      <c r="P81" s="20">
        <f t="shared" si="30"/>
        <v>354545</v>
      </c>
      <c r="Q81" s="21">
        <f t="shared" si="30"/>
        <v>354545</v>
      </c>
      <c r="R81" s="16">
        <f t="shared" si="30"/>
        <v>354545</v>
      </c>
      <c r="S81" s="22">
        <f t="shared" si="30"/>
        <v>0</v>
      </c>
      <c r="T81" s="22">
        <f t="shared" si="30"/>
        <v>0</v>
      </c>
      <c r="U81" s="16">
        <f t="shared" si="30"/>
        <v>0</v>
      </c>
    </row>
    <row r="82" spans="1:21" ht="21" customHeight="1" outlineLevel="3">
      <c r="A82" s="13" t="s">
        <v>164</v>
      </c>
      <c r="B82" s="13">
        <v>123</v>
      </c>
      <c r="C82" s="14" t="s">
        <v>108</v>
      </c>
      <c r="D82" s="15" t="s">
        <v>109</v>
      </c>
      <c r="E82" s="14" t="s">
        <v>165</v>
      </c>
      <c r="F82" s="14" t="s">
        <v>19</v>
      </c>
      <c r="G82" s="14" t="s">
        <v>166</v>
      </c>
      <c r="H82" s="13">
        <v>78</v>
      </c>
      <c r="I82" s="14" t="s">
        <v>75</v>
      </c>
      <c r="J82" s="14" t="s">
        <v>22</v>
      </c>
      <c r="K82" s="14" t="s">
        <v>167</v>
      </c>
      <c r="L82" s="16">
        <v>-98194</v>
      </c>
      <c r="M82" s="28"/>
      <c r="N82" s="18"/>
      <c r="O82" s="19">
        <v>0</v>
      </c>
      <c r="P82" s="20">
        <v>-98194</v>
      </c>
      <c r="Q82" s="21">
        <f t="shared" si="1"/>
        <v>-98194</v>
      </c>
      <c r="R82" s="16">
        <v>0</v>
      </c>
      <c r="S82" s="22">
        <v>0</v>
      </c>
      <c r="T82" s="22">
        <v>0</v>
      </c>
      <c r="U82" s="16">
        <f t="shared" si="2"/>
        <v>-98194</v>
      </c>
    </row>
    <row r="83" spans="1:21" ht="27.75" customHeight="1" outlineLevel="3">
      <c r="A83" s="13" t="s">
        <v>164</v>
      </c>
      <c r="B83" s="13">
        <v>123</v>
      </c>
      <c r="C83" s="14" t="s">
        <v>108</v>
      </c>
      <c r="D83" s="15" t="s">
        <v>109</v>
      </c>
      <c r="E83" s="14" t="s">
        <v>165</v>
      </c>
      <c r="F83" s="14" t="s">
        <v>19</v>
      </c>
      <c r="G83" s="14" t="s">
        <v>166</v>
      </c>
      <c r="H83" s="13">
        <v>79</v>
      </c>
      <c r="I83" s="14" t="s">
        <v>36</v>
      </c>
      <c r="J83" s="14" t="s">
        <v>22</v>
      </c>
      <c r="K83" s="14" t="s">
        <v>168</v>
      </c>
      <c r="L83" s="16">
        <v>99434</v>
      </c>
      <c r="M83" s="28"/>
      <c r="N83" s="18"/>
      <c r="O83" s="19">
        <v>0</v>
      </c>
      <c r="P83" s="20">
        <v>99434</v>
      </c>
      <c r="Q83" s="21">
        <f t="shared" si="1"/>
        <v>99434</v>
      </c>
      <c r="R83" s="16">
        <v>0</v>
      </c>
      <c r="S83" s="22">
        <v>0</v>
      </c>
      <c r="T83" s="22">
        <v>0</v>
      </c>
      <c r="U83" s="16">
        <f t="shared" si="2"/>
        <v>99434</v>
      </c>
    </row>
    <row r="84" spans="1:21" ht="21" customHeight="1" outlineLevel="3">
      <c r="A84" s="13" t="s">
        <v>164</v>
      </c>
      <c r="B84" s="13">
        <v>123</v>
      </c>
      <c r="C84" s="14" t="s">
        <v>108</v>
      </c>
      <c r="D84" s="15" t="s">
        <v>109</v>
      </c>
      <c r="E84" s="14" t="s">
        <v>165</v>
      </c>
      <c r="F84" s="14" t="s">
        <v>19</v>
      </c>
      <c r="G84" s="14" t="s">
        <v>166</v>
      </c>
      <c r="H84" s="13">
        <v>80</v>
      </c>
      <c r="I84" s="14" t="s">
        <v>116</v>
      </c>
      <c r="J84" s="14" t="s">
        <v>22</v>
      </c>
      <c r="K84" s="14" t="s">
        <v>169</v>
      </c>
      <c r="L84" s="16">
        <v>115208</v>
      </c>
      <c r="M84" s="28"/>
      <c r="N84" s="18"/>
      <c r="O84" s="19">
        <v>0</v>
      </c>
      <c r="P84" s="20">
        <v>115208</v>
      </c>
      <c r="Q84" s="21">
        <f t="shared" si="1"/>
        <v>115208</v>
      </c>
      <c r="R84" s="16">
        <v>115208</v>
      </c>
      <c r="S84" s="22">
        <v>0</v>
      </c>
      <c r="T84" s="22">
        <v>0</v>
      </c>
      <c r="U84" s="16">
        <f t="shared" si="2"/>
        <v>0</v>
      </c>
    </row>
    <row r="85" spans="1:21" ht="21" customHeight="1" outlineLevel="2">
      <c r="A85" s="13"/>
      <c r="B85" s="13"/>
      <c r="C85" s="14"/>
      <c r="D85" s="15"/>
      <c r="E85" s="14"/>
      <c r="F85" s="14"/>
      <c r="G85" s="24" t="s">
        <v>217</v>
      </c>
      <c r="H85" s="13">
        <v>81</v>
      </c>
      <c r="I85" s="14"/>
      <c r="J85" s="14"/>
      <c r="K85" s="14"/>
      <c r="L85" s="16">
        <f aca="true" t="shared" si="31" ref="L85:U85">SUBTOTAL(9,L82:L84)</f>
        <v>116448</v>
      </c>
      <c r="M85" s="28">
        <f t="shared" si="31"/>
        <v>0</v>
      </c>
      <c r="N85" s="18">
        <f t="shared" si="31"/>
        <v>0</v>
      </c>
      <c r="O85" s="19">
        <f t="shared" si="31"/>
        <v>0</v>
      </c>
      <c r="P85" s="20">
        <f t="shared" si="31"/>
        <v>116448</v>
      </c>
      <c r="Q85" s="21">
        <f t="shared" si="31"/>
        <v>116448</v>
      </c>
      <c r="R85" s="16">
        <f t="shared" si="31"/>
        <v>115208</v>
      </c>
      <c r="S85" s="22">
        <f t="shared" si="31"/>
        <v>0</v>
      </c>
      <c r="T85" s="22">
        <f t="shared" si="31"/>
        <v>0</v>
      </c>
      <c r="U85" s="16">
        <f t="shared" si="31"/>
        <v>1240</v>
      </c>
    </row>
    <row r="86" spans="1:21" ht="21" customHeight="1" outlineLevel="3">
      <c r="A86" s="13" t="s">
        <v>170</v>
      </c>
      <c r="B86" s="13">
        <v>124</v>
      </c>
      <c r="C86" s="14" t="s">
        <v>108</v>
      </c>
      <c r="D86" s="15" t="s">
        <v>109</v>
      </c>
      <c r="E86" s="14" t="s">
        <v>171</v>
      </c>
      <c r="F86" s="14" t="s">
        <v>19</v>
      </c>
      <c r="G86" s="14" t="s">
        <v>172</v>
      </c>
      <c r="H86" s="13">
        <v>82</v>
      </c>
      <c r="I86" s="14" t="s">
        <v>21</v>
      </c>
      <c r="J86" s="14" t="s">
        <v>22</v>
      </c>
      <c r="K86" s="14" t="s">
        <v>173</v>
      </c>
      <c r="L86" s="16">
        <v>113712</v>
      </c>
      <c r="M86" s="17"/>
      <c r="N86" s="18"/>
      <c r="O86" s="29">
        <v>0</v>
      </c>
      <c r="P86" s="20">
        <v>113712</v>
      </c>
      <c r="Q86" s="21">
        <f t="shared" si="1"/>
        <v>113712</v>
      </c>
      <c r="R86" s="16">
        <v>0</v>
      </c>
      <c r="S86" s="22">
        <v>0</v>
      </c>
      <c r="T86" s="22">
        <v>0</v>
      </c>
      <c r="U86" s="16">
        <f t="shared" si="2"/>
        <v>113712</v>
      </c>
    </row>
    <row r="87" spans="1:21" ht="21" customHeight="1" outlineLevel="2">
      <c r="A87" s="13"/>
      <c r="B87" s="13"/>
      <c r="C87" s="14"/>
      <c r="D87" s="15"/>
      <c r="E87" s="14"/>
      <c r="F87" s="14"/>
      <c r="G87" s="24" t="s">
        <v>218</v>
      </c>
      <c r="H87" s="13">
        <v>83</v>
      </c>
      <c r="I87" s="14"/>
      <c r="J87" s="14"/>
      <c r="K87" s="14"/>
      <c r="L87" s="16">
        <f aca="true" t="shared" si="32" ref="L87:U87">SUBTOTAL(9,L86:L86)</f>
        <v>113712</v>
      </c>
      <c r="M87" s="17">
        <f t="shared" si="32"/>
        <v>0</v>
      </c>
      <c r="N87" s="18">
        <f t="shared" si="32"/>
        <v>0</v>
      </c>
      <c r="O87" s="29">
        <f t="shared" si="32"/>
        <v>0</v>
      </c>
      <c r="P87" s="20">
        <f t="shared" si="32"/>
        <v>113712</v>
      </c>
      <c r="Q87" s="21">
        <f t="shared" si="32"/>
        <v>113712</v>
      </c>
      <c r="R87" s="16">
        <f t="shared" si="32"/>
        <v>0</v>
      </c>
      <c r="S87" s="22">
        <f t="shared" si="32"/>
        <v>0</v>
      </c>
      <c r="T87" s="22">
        <f t="shared" si="32"/>
        <v>0</v>
      </c>
      <c r="U87" s="16">
        <f t="shared" si="32"/>
        <v>113712</v>
      </c>
    </row>
    <row r="88" spans="1:21" ht="21" customHeight="1" outlineLevel="1">
      <c r="A88" s="13"/>
      <c r="B88" s="13"/>
      <c r="C88" s="14"/>
      <c r="D88" s="26" t="s">
        <v>200</v>
      </c>
      <c r="E88" s="14"/>
      <c r="F88" s="14"/>
      <c r="G88" s="14"/>
      <c r="H88" s="13">
        <v>84</v>
      </c>
      <c r="I88" s="14"/>
      <c r="J88" s="14"/>
      <c r="K88" s="14"/>
      <c r="L88" s="16">
        <f aca="true" t="shared" si="33" ref="L88:U88">SUBTOTAL(9,L53:L86)</f>
        <v>940983</v>
      </c>
      <c r="M88" s="17">
        <f t="shared" si="33"/>
        <v>0</v>
      </c>
      <c r="N88" s="18">
        <f t="shared" si="33"/>
        <v>0</v>
      </c>
      <c r="O88" s="29">
        <f t="shared" si="33"/>
        <v>0</v>
      </c>
      <c r="P88" s="20">
        <f t="shared" si="33"/>
        <v>940983</v>
      </c>
      <c r="Q88" s="21">
        <f t="shared" si="33"/>
        <v>940983</v>
      </c>
      <c r="R88" s="16">
        <f t="shared" si="33"/>
        <v>619753</v>
      </c>
      <c r="S88" s="22">
        <f t="shared" si="33"/>
        <v>0</v>
      </c>
      <c r="T88" s="22">
        <f t="shared" si="33"/>
        <v>0</v>
      </c>
      <c r="U88" s="16">
        <f t="shared" si="33"/>
        <v>321230</v>
      </c>
    </row>
    <row r="89" spans="1:21" ht="21" customHeight="1">
      <c r="A89" s="13"/>
      <c r="B89" s="13"/>
      <c r="C89" s="14"/>
      <c r="D89" s="26" t="s">
        <v>201</v>
      </c>
      <c r="E89" s="14"/>
      <c r="F89" s="14"/>
      <c r="G89" s="14"/>
      <c r="H89" s="13">
        <v>85</v>
      </c>
      <c r="I89" s="14"/>
      <c r="J89" s="14"/>
      <c r="K89" s="14"/>
      <c r="L89" s="16">
        <f aca="true" t="shared" si="34" ref="L89:U89">SUBTOTAL(9,L5:L86)</f>
        <v>46769467.029999994</v>
      </c>
      <c r="M89" s="17">
        <f t="shared" si="34"/>
        <v>42948284</v>
      </c>
      <c r="N89" s="18">
        <f t="shared" si="34"/>
        <v>-85208</v>
      </c>
      <c r="O89" s="29">
        <f t="shared" si="34"/>
        <v>2965408.03</v>
      </c>
      <c r="P89" s="20">
        <f t="shared" si="34"/>
        <v>940983</v>
      </c>
      <c r="Q89" s="21">
        <f t="shared" si="34"/>
        <v>3906391.03</v>
      </c>
      <c r="R89" s="16">
        <f t="shared" si="34"/>
        <v>25404306</v>
      </c>
      <c r="S89" s="22">
        <f t="shared" si="34"/>
        <v>1</v>
      </c>
      <c r="T89" s="22">
        <f t="shared" si="34"/>
        <v>1</v>
      </c>
      <c r="U89" s="16">
        <f t="shared" si="34"/>
        <v>21365161.03</v>
      </c>
    </row>
    <row r="91" spans="12:21" ht="21" customHeight="1">
      <c r="L91" s="8"/>
      <c r="M91" s="8"/>
      <c r="N91" s="8"/>
      <c r="O91" s="8"/>
      <c r="P91" s="8"/>
      <c r="Q91" s="8"/>
      <c r="R91" s="8"/>
      <c r="U91" s="8"/>
    </row>
  </sheetData>
  <sheetProtection/>
  <mergeCells count="1">
    <mergeCell ref="A2:J2"/>
  </mergeCells>
  <printOptions/>
  <pageMargins left="0.28" right="0.37" top="0.45" bottom="0.43" header="0.3" footer="0.3"/>
  <pageSetup fitToHeight="4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Pedroz, Melani</cp:lastModifiedBy>
  <cp:lastPrinted>2011-07-19T23:45:18Z</cp:lastPrinted>
  <dcterms:created xsi:type="dcterms:W3CDTF">2011-07-19T22:36:05Z</dcterms:created>
  <dcterms:modified xsi:type="dcterms:W3CDTF">2011-07-21T18:21:24Z</dcterms:modified>
  <cp:category/>
  <cp:version/>
  <cp:contentType/>
  <cp:contentStatus/>
</cp:coreProperties>
</file>