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15" windowWidth="22755" windowHeight="9750" activeTab="0"/>
  </bookViews>
  <sheets>
    <sheet name="Fiscal Note Fire District ILA" sheetId="1" r:id="rId1"/>
  </sheets>
  <externalReferences>
    <externalReference r:id="rId4"/>
  </externalReferences>
  <definedNames>
    <definedName name="__123Graph_B" localSheetId="0" hidden="1">#REF!</definedName>
    <definedName name="__123Graph_B" hidden="1">#REF!</definedName>
    <definedName name="__123Graph_BPERCENT" localSheetId="0" hidden="1">#REF!</definedName>
    <definedName name="__123Graph_BPERCENT" hidden="1">#REF!</definedName>
    <definedName name="__123Graph_BTOTALS" localSheetId="0" hidden="1">#REF!</definedName>
    <definedName name="__123Graph_BTOTALS" hidden="1">#REF!</definedName>
    <definedName name="__123Graph_CTOTALS" localSheetId="0" hidden="1">#REF!</definedName>
    <definedName name="__123Graph_CTOTALS" hidden="1">#REF!</definedName>
    <definedName name="__123Graph_X" localSheetId="0" hidden="1">#REF!</definedName>
    <definedName name="__123Graph_X" hidden="1">#REF!</definedName>
    <definedName name="__123Graph_XPERCENT" localSheetId="0" hidden="1">#REF!</definedName>
    <definedName name="__123Graph_XPERCENT" hidden="1">#REF!</definedName>
    <definedName name="__123Graph_XTOTALS" localSheetId="0" hidden="1">#REF!</definedName>
    <definedName name="__123Graph_XTOTALS" hidden="1">#REF!</definedName>
    <definedName name="_xlnm.Print_Area" localSheetId="0">'Fiscal Note Fire District ILA'!$A$1:$H$41</definedName>
  </definedNames>
  <calcPr calcId="125725"/>
</workbook>
</file>

<file path=xl/sharedStrings.xml><?xml version="1.0" encoding="utf-8"?>
<sst xmlns="http://schemas.openxmlformats.org/spreadsheetml/2006/main" count="52" uniqueCount="38">
  <si>
    <r>
      <t xml:space="preserve">FISCAL NOTE </t>
    </r>
    <r>
      <rPr>
        <b/>
        <vertAlign val="superscript"/>
        <sz val="12"/>
        <rFont val="Univers"/>
        <family val="2"/>
      </rPr>
      <t>1</t>
    </r>
  </si>
  <si>
    <t xml:space="preserve">Ordinance/Motion:  </t>
  </si>
  <si>
    <t>Title: Interlocal Agreement (ILA) Regarding Fire District Prorationing</t>
  </si>
  <si>
    <t>Note Prepared By: Aaron Rubardt (PSB)</t>
  </si>
  <si>
    <t>Note Reviewed By: Elly Slakie (PSB)</t>
  </si>
  <si>
    <t xml:space="preserve">Three fiscal notes have been prepared for the PSERN Funding Measure, the PSERN Implementation Period Interlocal Cooperation Agreement (ILA), and the Interlocal Agreement (ILA) Regarding Fire District Prorationing.  These fiscal notes have the same information, with different sections italicized to represent details relevant to the specific legislation.  The PSERN Finance Plan has additional financing details for the project.      </t>
  </si>
  <si>
    <t xml:space="preserve">The ILA Regarding Fire District Prorationing protects Fire Districts in the County against staffing and service reductions resulting from prorationing caused by the proposed PSERN levy lid lift.  Based on current assessed value estimates for 2016, the PSERN levy is not expected to cause significant prorationing among the fire districts.  However, a contingent reserve is established as part of the financing plan to fund this possibility.  </t>
  </si>
  <si>
    <t>Revenue:</t>
  </si>
  <si>
    <t>Fund/Agency</t>
  </si>
  <si>
    <t>Fund Code</t>
  </si>
  <si>
    <t>Revenue Source</t>
  </si>
  <si>
    <t>2015/2016</t>
  </si>
  <si>
    <t>2017/2018</t>
  </si>
  <si>
    <t>2019/2020</t>
  </si>
  <si>
    <t>2021/2022</t>
  </si>
  <si>
    <t>King County PSERN Project</t>
  </si>
  <si>
    <t>N/A</t>
  </si>
  <si>
    <r>
      <t xml:space="preserve">Property Tax </t>
    </r>
    <r>
      <rPr>
        <vertAlign val="superscript"/>
        <sz val="10.5"/>
        <rFont val="Univers"/>
        <family val="2"/>
      </rPr>
      <t>2</t>
    </r>
  </si>
  <si>
    <t>BAN/Interfund Loan/Bonds</t>
  </si>
  <si>
    <r>
      <t xml:space="preserve">Financing </t>
    </r>
    <r>
      <rPr>
        <vertAlign val="superscript"/>
        <sz val="10.5"/>
        <rFont val="Univers"/>
        <family val="2"/>
      </rPr>
      <t>3</t>
    </r>
  </si>
  <si>
    <t xml:space="preserve">TOTAL </t>
  </si>
  <si>
    <t>Expenditures:</t>
  </si>
  <si>
    <t>Department</t>
  </si>
  <si>
    <t>KCIT</t>
  </si>
  <si>
    <t>TOTAL</t>
  </si>
  <si>
    <t>Expenditures by Categories</t>
  </si>
  <si>
    <r>
      <t xml:space="preserve">Project Costs &amp; Contingency </t>
    </r>
    <r>
      <rPr>
        <vertAlign val="superscript"/>
        <sz val="10.5"/>
        <rFont val="Univers"/>
        <family val="2"/>
      </rPr>
      <t>4</t>
    </r>
  </si>
  <si>
    <r>
      <t xml:space="preserve">Debt Service Payments </t>
    </r>
    <r>
      <rPr>
        <vertAlign val="superscript"/>
        <sz val="10.5"/>
        <rFont val="Univers"/>
        <family val="2"/>
      </rPr>
      <t>6</t>
    </r>
  </si>
  <si>
    <t>Assumptions:</t>
  </si>
  <si>
    <r>
      <rPr>
        <vertAlign val="superscript"/>
        <sz val="10.5"/>
        <rFont val="Univers"/>
        <family val="2"/>
      </rPr>
      <t>1</t>
    </r>
    <r>
      <rPr>
        <sz val="10.5"/>
        <rFont val="Univers"/>
        <family val="2"/>
      </rPr>
      <t xml:space="preserve"> Please refer to the Puget Sound Emergency Network (PSERN) Finance Plan for additional detail.</t>
    </r>
  </si>
  <si>
    <r>
      <rPr>
        <vertAlign val="superscript"/>
        <sz val="10.5"/>
        <rFont val="Univers"/>
        <family val="2"/>
      </rPr>
      <t>2</t>
    </r>
    <r>
      <rPr>
        <sz val="10.5"/>
        <rFont val="Univers"/>
        <family val="2"/>
      </rPr>
      <t xml:space="preserve"> Levy collections are based on a 9 year levy lid lift with a starting rate of $0.07.  Assessed value is based on August 2014 OEFA forecast.  </t>
    </r>
  </si>
  <si>
    <r>
      <rPr>
        <vertAlign val="superscript"/>
        <sz val="10.5"/>
        <rFont val="Univers"/>
        <family val="2"/>
      </rPr>
      <t>3</t>
    </r>
    <r>
      <rPr>
        <sz val="10.5"/>
        <rFont val="Univers"/>
        <family val="2"/>
      </rPr>
      <t xml:space="preserve"> Actual timing and size of Bond and Bond Anticipation Notes(BAN) issuances will be based on the cash needs of the project and optimized to reduce the overall cost of financing while minimizing interest rate risk.  This base scenario includes one BAN and two bonds.  The number of BANs and bonds issued could vary.  The County may choose to utilize interfund borrowing to minimize costs.</t>
    </r>
  </si>
  <si>
    <r>
      <rPr>
        <vertAlign val="superscript"/>
        <sz val="10.5"/>
        <rFont val="Univers"/>
        <family val="2"/>
      </rPr>
      <t>4</t>
    </r>
    <r>
      <rPr>
        <sz val="10.5"/>
        <rFont val="Univers"/>
        <family val="2"/>
      </rPr>
      <t xml:space="preserve"> Expenditure category include anticipated project costs, the cost of an election, and 20% contingency. </t>
    </r>
  </si>
  <si>
    <r>
      <rPr>
        <i/>
        <vertAlign val="superscript"/>
        <sz val="10.5"/>
        <rFont val="Univers"/>
        <family val="2"/>
      </rPr>
      <t>5</t>
    </r>
    <r>
      <rPr>
        <i/>
        <sz val="10.5"/>
        <rFont val="Univers"/>
        <family val="2"/>
      </rPr>
      <t xml:space="preserve"> Reserves include contingencies for 1) transition costs to the new radio network, 2) rate stabilization to mitigate the operating costs of the new system, and 3) funds to offset the impact of potential levy suppression on fire districts as a result of the PSERN Levy.</t>
    </r>
  </si>
  <si>
    <r>
      <rPr>
        <vertAlign val="superscript"/>
        <sz val="10.5"/>
        <rFont val="Univers"/>
        <family val="2"/>
      </rPr>
      <t>6</t>
    </r>
    <r>
      <rPr>
        <sz val="10.5"/>
        <rFont val="Univers"/>
        <family val="2"/>
      </rPr>
      <t xml:space="preserve"> Base Debt Service payments assume taking out the 2015 BAN in 2016, bond sales of $140.7M for 8 years at 3.25% in 2016 and $43.2M for 6 years at 3.25% in 2019.  Bond proceeds are expected to be spent within three years of sale.</t>
    </r>
  </si>
  <si>
    <r>
      <t xml:space="preserve">Prorationing Reserve </t>
    </r>
    <r>
      <rPr>
        <i/>
        <vertAlign val="superscript"/>
        <sz val="10.5"/>
        <rFont val="Univers"/>
        <family val="2"/>
      </rPr>
      <t>6</t>
    </r>
  </si>
  <si>
    <t>Affected Agency and/or Agencies: KCIT / PSERN Project Team</t>
  </si>
  <si>
    <r>
      <t xml:space="preserve">ILA Reserves </t>
    </r>
    <r>
      <rPr>
        <vertAlign val="superscript"/>
        <sz val="10.5"/>
        <rFont val="Univers"/>
        <family val="2"/>
      </rPr>
      <t>5</t>
    </r>
  </si>
</sst>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00"/>
  </numFmts>
  <fonts count="11">
    <font>
      <sz val="10"/>
      <name val="Arial"/>
      <family val="2"/>
    </font>
    <font>
      <sz val="11"/>
      <color theme="1"/>
      <name val="Calibri"/>
      <family val="2"/>
      <scheme val="minor"/>
    </font>
    <font>
      <sz val="10.5"/>
      <name val="Univers"/>
      <family val="2"/>
    </font>
    <font>
      <b/>
      <sz val="12"/>
      <name val="Univers"/>
      <family val="2"/>
    </font>
    <font>
      <b/>
      <vertAlign val="superscript"/>
      <sz val="12"/>
      <name val="Univers"/>
      <family val="2"/>
    </font>
    <font>
      <sz val="8"/>
      <name val="Univers"/>
      <family val="2"/>
    </font>
    <font>
      <b/>
      <sz val="10.5"/>
      <name val="Univers"/>
      <family val="2"/>
    </font>
    <font>
      <vertAlign val="superscript"/>
      <sz val="10.5"/>
      <name val="Univers"/>
      <family val="2"/>
    </font>
    <font>
      <i/>
      <sz val="10.5"/>
      <name val="Univers"/>
      <family val="2"/>
    </font>
    <font>
      <i/>
      <vertAlign val="superscript"/>
      <sz val="10.5"/>
      <name val="Univers"/>
      <family val="2"/>
    </font>
    <font>
      <sz val="10"/>
      <name val="Helv"/>
      <family val="2"/>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37" fontId="1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96">
    <xf numFmtId="0" fontId="0" fillId="0" borderId="0" xfId="0"/>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2" fillId="0" borderId="1" xfId="0" applyFont="1" applyFill="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Fill="1" applyBorder="1"/>
    <xf numFmtId="0" fontId="2" fillId="0" borderId="7" xfId="0" applyFont="1" applyBorder="1"/>
    <xf numFmtId="0" fontId="2" fillId="0" borderId="8" xfId="0" applyFont="1" applyBorder="1"/>
    <xf numFmtId="0" fontId="2" fillId="0" borderId="0" xfId="0" applyFont="1"/>
    <xf numFmtId="0" fontId="2" fillId="0" borderId="0" xfId="0" applyFont="1" applyFill="1" applyBorder="1" applyAlignment="1">
      <alignment horizontal="left" vertical="top" wrapText="1"/>
    </xf>
    <xf numFmtId="0" fontId="0" fillId="0" borderId="0" xfId="0" applyFill="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6"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3" fontId="2" fillId="0" borderId="16" xfId="0" applyNumberFormat="1" applyFont="1" applyBorder="1"/>
    <xf numFmtId="3" fontId="2" fillId="0" borderId="17" xfId="0" applyNumberFormat="1" applyFont="1" applyBorder="1"/>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3" fontId="2" fillId="0" borderId="16" xfId="0" applyNumberFormat="1" applyFont="1" applyBorder="1"/>
    <xf numFmtId="3" fontId="2" fillId="0" borderId="18" xfId="0" applyNumberFormat="1" applyFont="1" applyBorder="1"/>
    <xf numFmtId="3" fontId="2" fillId="0" borderId="17" xfId="0" applyNumberFormat="1" applyFont="1" applyBorder="1"/>
    <xf numFmtId="0" fontId="2" fillId="0" borderId="14" xfId="0" applyFont="1" applyBorder="1"/>
    <xf numFmtId="0" fontId="2" fillId="0" borderId="15" xfId="0" applyFont="1" applyBorder="1"/>
    <xf numFmtId="164" fontId="2" fillId="0" borderId="16" xfId="0" applyNumberFormat="1" applyFont="1" applyBorder="1"/>
    <xf numFmtId="0" fontId="2" fillId="0" borderId="16" xfId="0" applyFont="1" applyBorder="1" applyAlignment="1">
      <alignment horizontal="center"/>
    </xf>
    <xf numFmtId="0" fontId="2" fillId="0" borderId="16" xfId="0" applyFont="1" applyBorder="1"/>
    <xf numFmtId="3" fontId="2" fillId="0" borderId="16" xfId="0" applyNumberFormat="1" applyFont="1" applyBorder="1" applyAlignment="1">
      <alignment horizontal="right"/>
    </xf>
    <xf numFmtId="3" fontId="2" fillId="0" borderId="18" xfId="0" applyNumberFormat="1" applyFont="1" applyBorder="1" applyAlignment="1">
      <alignment horizontal="right"/>
    </xf>
    <xf numFmtId="3" fontId="2" fillId="0" borderId="17"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xf numFmtId="3" fontId="6" fillId="0" borderId="21" xfId="0" applyNumberFormat="1" applyFont="1" applyBorder="1"/>
    <xf numFmtId="3" fontId="6" fillId="0" borderId="22" xfId="0" applyNumberFormat="1" applyFont="1" applyBorder="1"/>
    <xf numFmtId="3" fontId="2" fillId="0" borderId="0" xfId="0" applyNumberFormat="1" applyFont="1"/>
    <xf numFmtId="0" fontId="6" fillId="0" borderId="0" xfId="0" applyFont="1" applyBorder="1"/>
    <xf numFmtId="0" fontId="2" fillId="0" borderId="23" xfId="0" applyFont="1" applyBorder="1"/>
    <xf numFmtId="3" fontId="2" fillId="0" borderId="0" xfId="0" applyNumberFormat="1" applyFont="1" applyBorder="1"/>
    <xf numFmtId="0" fontId="2" fillId="0" borderId="10" xfId="0" applyFont="1" applyBorder="1" applyAlignment="1">
      <alignment horizontal="center"/>
    </xf>
    <xf numFmtId="0" fontId="2" fillId="0" borderId="24" xfId="0" applyFont="1" applyBorder="1" applyAlignment="1">
      <alignment horizontal="center"/>
    </xf>
    <xf numFmtId="0" fontId="0" fillId="0" borderId="0" xfId="0" applyBorder="1"/>
    <xf numFmtId="0" fontId="2" fillId="0" borderId="15" xfId="0" applyFont="1" applyBorder="1" applyAlignment="1">
      <alignment horizontal="center"/>
    </xf>
    <xf numFmtId="0" fontId="2" fillId="0" borderId="23" xfId="0" applyFont="1" applyBorder="1" applyAlignment="1">
      <alignment horizontal="center"/>
    </xf>
    <xf numFmtId="0" fontId="8" fillId="0" borderId="14" xfId="0" applyFont="1" applyBorder="1"/>
    <xf numFmtId="0" fontId="8" fillId="0" borderId="15" xfId="0" applyFont="1" applyBorder="1"/>
    <xf numFmtId="0" fontId="8" fillId="0" borderId="23" xfId="0" applyFont="1" applyBorder="1"/>
    <xf numFmtId="3" fontId="8" fillId="0" borderId="16" xfId="0" applyNumberFormat="1" applyFont="1" applyBorder="1"/>
    <xf numFmtId="3" fontId="8" fillId="0" borderId="18" xfId="0" applyNumberFormat="1" applyFont="1" applyBorder="1"/>
    <xf numFmtId="3" fontId="8" fillId="0" borderId="17" xfId="0" applyNumberFormat="1" applyFont="1" applyBorder="1"/>
    <xf numFmtId="3" fontId="0" fillId="0" borderId="0" xfId="0" applyNumberFormat="1" applyBorder="1"/>
    <xf numFmtId="0" fontId="2" fillId="0" borderId="25" xfId="0" applyFont="1" applyBorder="1"/>
    <xf numFmtId="0" fontId="2" fillId="0" borderId="26" xfId="0" applyFont="1" applyBorder="1"/>
    <xf numFmtId="0" fontId="2" fillId="0" borderId="27" xfId="0" applyFont="1" applyBorder="1"/>
    <xf numFmtId="3" fontId="2" fillId="0" borderId="28" xfId="0" applyNumberFormat="1" applyFont="1" applyBorder="1"/>
    <xf numFmtId="3" fontId="2" fillId="0" borderId="29" xfId="0" applyNumberFormat="1" applyFont="1" applyBorder="1"/>
    <xf numFmtId="3" fontId="2" fillId="0" borderId="30" xfId="0" applyNumberFormat="1" applyFont="1" applyBorder="1"/>
    <xf numFmtId="0" fontId="2" fillId="0" borderId="31" xfId="0" applyFont="1" applyBorder="1"/>
    <xf numFmtId="3" fontId="0" fillId="0" borderId="0" xfId="0" applyNumberFormat="1"/>
    <xf numFmtId="0" fontId="2" fillId="0" borderId="0" xfId="0" applyFont="1" applyFill="1"/>
    <xf numFmtId="3" fontId="2" fillId="0" borderId="0" xfId="0" applyNumberFormat="1" applyFont="1" applyFill="1"/>
    <xf numFmtId="0" fontId="2" fillId="0" borderId="0" xfId="0" applyFont="1" applyFill="1" applyAlignment="1">
      <alignment horizontal="left" vertical="top"/>
    </xf>
    <xf numFmtId="0" fontId="0" fillId="0" borderId="0" xfId="0" applyFill="1" applyAlignment="1">
      <alignment horizontal="left" vertical="top"/>
    </xf>
    <xf numFmtId="0" fontId="2" fillId="0" borderId="0" xfId="0" applyFont="1" applyFill="1" applyAlignment="1">
      <alignment horizontal="left" vertical="top"/>
    </xf>
    <xf numFmtId="3" fontId="2" fillId="0" borderId="0" xfId="0" applyNumberFormat="1" applyFont="1" applyFill="1" applyAlignment="1">
      <alignment horizontal="left" vertical="top"/>
    </xf>
    <xf numFmtId="0" fontId="2" fillId="0" borderId="0" xfId="0" applyFont="1" applyFill="1" applyAlignment="1">
      <alignment horizontal="left" vertical="top" wrapText="1"/>
    </xf>
    <xf numFmtId="0" fontId="8" fillId="0" borderId="0" xfId="0" applyFont="1" applyFill="1" applyAlignment="1">
      <alignment horizontal="left" vertical="top" wrapText="1"/>
    </xf>
    <xf numFmtId="0" fontId="2" fillId="0" borderId="0" xfId="0" applyFont="1"/>
    <xf numFmtId="0" fontId="2" fillId="0" borderId="14" xfId="0" applyFont="1" applyBorder="1"/>
    <xf numFmtId="0" fontId="2" fillId="0" borderId="15" xfId="0" applyFont="1" applyBorder="1"/>
    <xf numFmtId="0" fontId="2" fillId="0" borderId="23" xfId="0" applyFont="1" applyBorder="1"/>
    <xf numFmtId="3" fontId="2" fillId="0" borderId="18" xfId="0" applyNumberFormat="1" applyFont="1" applyBorder="1"/>
  </cellXfs>
  <cellStyles count="22">
    <cellStyle name="Normal" xfId="0"/>
    <cellStyle name="Percent" xfId="15"/>
    <cellStyle name="Currency" xfId="16"/>
    <cellStyle name="Currency [0]" xfId="17"/>
    <cellStyle name="Comma" xfId="18"/>
    <cellStyle name="Comma [0]" xfId="19"/>
    <cellStyle name="Comma 2" xfId="20"/>
    <cellStyle name="Comma 3" xfId="21"/>
    <cellStyle name="Currency 10" xfId="22"/>
    <cellStyle name="Currency 2" xfId="23"/>
    <cellStyle name="Currency 2 2" xfId="24"/>
    <cellStyle name="Currency 2 3" xfId="25"/>
    <cellStyle name="Currency 3" xfId="26"/>
    <cellStyle name="Normal 2" xfId="27"/>
    <cellStyle name="Normal 2 2" xfId="28"/>
    <cellStyle name="Normal 3" xfId="29"/>
    <cellStyle name="Normal 3 2" xfId="30"/>
    <cellStyle name="Normal 4" xfId="31"/>
    <cellStyle name="Normal 40" xfId="32"/>
    <cellStyle name="Normal 5" xfId="33"/>
    <cellStyle name="Percent 2" xfId="34"/>
    <cellStyle name="Percent 3" xfId="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ERN%20Fin%20Plan%2012%2017%2014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ERN Finance Plan"/>
      <sheetName val="Fiscal Note Funding Ordinance"/>
      <sheetName val="Fiscal Note Implementation ILA"/>
      <sheetName val="Fiscal Note Fire District ILA"/>
      <sheetName val="Levy Proceeds"/>
      <sheetName val="Debt Service"/>
      <sheetName val="Final Project Costs"/>
    </sheetNames>
    <sheetDataSet>
      <sheetData sheetId="0">
        <row r="10">
          <cell r="B10">
            <v>28139999.999999996</v>
          </cell>
          <cell r="C10">
            <v>140699999.99999997</v>
          </cell>
          <cell r="F10">
            <v>43214999.99999999</v>
          </cell>
        </row>
      </sheetData>
      <sheetData sheetId="1" refreshError="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9">
      <selection activeCell="K34" sqref="K34"/>
    </sheetView>
  </sheetViews>
  <sheetFormatPr defaultColWidth="9.140625" defaultRowHeight="12.75"/>
  <cols>
    <col min="1" max="1" width="16.00390625" style="0" customWidth="1"/>
    <col min="2" max="2" width="12.28125" style="0" customWidth="1"/>
    <col min="3" max="3" width="11.421875" style="0" customWidth="1"/>
    <col min="4" max="4" width="14.421875" style="0" customWidth="1"/>
    <col min="5" max="5" width="14.8515625" style="0" customWidth="1"/>
    <col min="6" max="6" width="13.57421875" style="0" customWidth="1"/>
    <col min="7" max="7" width="13.7109375" style="0" customWidth="1"/>
    <col min="8" max="8" width="14.140625" style="0" customWidth="1"/>
    <col min="257" max="257" width="16.00390625" style="0" customWidth="1"/>
    <col min="258" max="258" width="12.28125" style="0" customWidth="1"/>
    <col min="259" max="259" width="11.421875" style="0" customWidth="1"/>
    <col min="260" max="260" width="13.57421875" style="0" bestFit="1" customWidth="1"/>
    <col min="261" max="261" width="14.8515625" style="0" customWidth="1"/>
    <col min="262" max="262" width="13.57421875" style="0" customWidth="1"/>
    <col min="263" max="263" width="13.7109375" style="0" customWidth="1"/>
    <col min="264" max="264" width="14.140625" style="0" customWidth="1"/>
    <col min="513" max="513" width="16.00390625" style="0" customWidth="1"/>
    <col min="514" max="514" width="12.28125" style="0" customWidth="1"/>
    <col min="515" max="515" width="11.421875" style="0" customWidth="1"/>
    <col min="516" max="516" width="13.57421875" style="0" bestFit="1" customWidth="1"/>
    <col min="517" max="517" width="14.8515625" style="0" customWidth="1"/>
    <col min="518" max="518" width="13.57421875" style="0" customWidth="1"/>
    <col min="519" max="519" width="13.7109375" style="0" customWidth="1"/>
    <col min="520" max="520" width="14.140625" style="0" customWidth="1"/>
    <col min="769" max="769" width="16.00390625" style="0" customWidth="1"/>
    <col min="770" max="770" width="12.28125" style="0" customWidth="1"/>
    <col min="771" max="771" width="11.421875" style="0" customWidth="1"/>
    <col min="772" max="772" width="13.57421875" style="0" bestFit="1" customWidth="1"/>
    <col min="773" max="773" width="14.8515625" style="0" customWidth="1"/>
    <col min="774" max="774" width="13.57421875" style="0" customWidth="1"/>
    <col min="775" max="775" width="13.7109375" style="0" customWidth="1"/>
    <col min="776" max="776" width="14.140625" style="0" customWidth="1"/>
    <col min="1025" max="1025" width="16.00390625" style="0" customWidth="1"/>
    <col min="1026" max="1026" width="12.28125" style="0" customWidth="1"/>
    <col min="1027" max="1027" width="11.421875" style="0" customWidth="1"/>
    <col min="1028" max="1028" width="13.57421875" style="0" bestFit="1" customWidth="1"/>
    <col min="1029" max="1029" width="14.8515625" style="0" customWidth="1"/>
    <col min="1030" max="1030" width="13.57421875" style="0" customWidth="1"/>
    <col min="1031" max="1031" width="13.7109375" style="0" customWidth="1"/>
    <col min="1032" max="1032" width="14.140625" style="0" customWidth="1"/>
    <col min="1281" max="1281" width="16.00390625" style="0" customWidth="1"/>
    <col min="1282" max="1282" width="12.28125" style="0" customWidth="1"/>
    <col min="1283" max="1283" width="11.421875" style="0" customWidth="1"/>
    <col min="1284" max="1284" width="13.57421875" style="0" bestFit="1" customWidth="1"/>
    <col min="1285" max="1285" width="14.8515625" style="0" customWidth="1"/>
    <col min="1286" max="1286" width="13.57421875" style="0" customWidth="1"/>
    <col min="1287" max="1287" width="13.7109375" style="0" customWidth="1"/>
    <col min="1288" max="1288" width="14.140625" style="0" customWidth="1"/>
    <col min="1537" max="1537" width="16.00390625" style="0" customWidth="1"/>
    <col min="1538" max="1538" width="12.28125" style="0" customWidth="1"/>
    <col min="1539" max="1539" width="11.421875" style="0" customWidth="1"/>
    <col min="1540" max="1540" width="13.57421875" style="0" bestFit="1" customWidth="1"/>
    <col min="1541" max="1541" width="14.8515625" style="0" customWidth="1"/>
    <col min="1542" max="1542" width="13.57421875" style="0" customWidth="1"/>
    <col min="1543" max="1543" width="13.7109375" style="0" customWidth="1"/>
    <col min="1544" max="1544" width="14.140625" style="0" customWidth="1"/>
    <col min="1793" max="1793" width="16.00390625" style="0" customWidth="1"/>
    <col min="1794" max="1794" width="12.28125" style="0" customWidth="1"/>
    <col min="1795" max="1795" width="11.421875" style="0" customWidth="1"/>
    <col min="1796" max="1796" width="13.57421875" style="0" bestFit="1" customWidth="1"/>
    <col min="1797" max="1797" width="14.8515625" style="0" customWidth="1"/>
    <col min="1798" max="1798" width="13.57421875" style="0" customWidth="1"/>
    <col min="1799" max="1799" width="13.7109375" style="0" customWidth="1"/>
    <col min="1800" max="1800" width="14.140625" style="0" customWidth="1"/>
    <col min="2049" max="2049" width="16.00390625" style="0" customWidth="1"/>
    <col min="2050" max="2050" width="12.28125" style="0" customWidth="1"/>
    <col min="2051" max="2051" width="11.421875" style="0" customWidth="1"/>
    <col min="2052" max="2052" width="13.57421875" style="0" bestFit="1" customWidth="1"/>
    <col min="2053" max="2053" width="14.8515625" style="0" customWidth="1"/>
    <col min="2054" max="2054" width="13.57421875" style="0" customWidth="1"/>
    <col min="2055" max="2055" width="13.7109375" style="0" customWidth="1"/>
    <col min="2056" max="2056" width="14.140625" style="0" customWidth="1"/>
    <col min="2305" max="2305" width="16.00390625" style="0" customWidth="1"/>
    <col min="2306" max="2306" width="12.28125" style="0" customWidth="1"/>
    <col min="2307" max="2307" width="11.421875" style="0" customWidth="1"/>
    <col min="2308" max="2308" width="13.57421875" style="0" bestFit="1" customWidth="1"/>
    <col min="2309" max="2309" width="14.8515625" style="0" customWidth="1"/>
    <col min="2310" max="2310" width="13.57421875" style="0" customWidth="1"/>
    <col min="2311" max="2311" width="13.7109375" style="0" customWidth="1"/>
    <col min="2312" max="2312" width="14.140625" style="0" customWidth="1"/>
    <col min="2561" max="2561" width="16.00390625" style="0" customWidth="1"/>
    <col min="2562" max="2562" width="12.28125" style="0" customWidth="1"/>
    <col min="2563" max="2563" width="11.421875" style="0" customWidth="1"/>
    <col min="2564" max="2564" width="13.57421875" style="0" bestFit="1" customWidth="1"/>
    <col min="2565" max="2565" width="14.8515625" style="0" customWidth="1"/>
    <col min="2566" max="2566" width="13.57421875" style="0" customWidth="1"/>
    <col min="2567" max="2567" width="13.7109375" style="0" customWidth="1"/>
    <col min="2568" max="2568" width="14.140625" style="0" customWidth="1"/>
    <col min="2817" max="2817" width="16.00390625" style="0" customWidth="1"/>
    <col min="2818" max="2818" width="12.28125" style="0" customWidth="1"/>
    <col min="2819" max="2819" width="11.421875" style="0" customWidth="1"/>
    <col min="2820" max="2820" width="13.57421875" style="0" bestFit="1" customWidth="1"/>
    <col min="2821" max="2821" width="14.8515625" style="0" customWidth="1"/>
    <col min="2822" max="2822" width="13.57421875" style="0" customWidth="1"/>
    <col min="2823" max="2823" width="13.7109375" style="0" customWidth="1"/>
    <col min="2824" max="2824" width="14.140625" style="0" customWidth="1"/>
    <col min="3073" max="3073" width="16.00390625" style="0" customWidth="1"/>
    <col min="3074" max="3074" width="12.28125" style="0" customWidth="1"/>
    <col min="3075" max="3075" width="11.421875" style="0" customWidth="1"/>
    <col min="3076" max="3076" width="13.57421875" style="0" bestFit="1" customWidth="1"/>
    <col min="3077" max="3077" width="14.8515625" style="0" customWidth="1"/>
    <col min="3078" max="3078" width="13.57421875" style="0" customWidth="1"/>
    <col min="3079" max="3079" width="13.7109375" style="0" customWidth="1"/>
    <col min="3080" max="3080" width="14.140625" style="0" customWidth="1"/>
    <col min="3329" max="3329" width="16.00390625" style="0" customWidth="1"/>
    <col min="3330" max="3330" width="12.28125" style="0" customWidth="1"/>
    <col min="3331" max="3331" width="11.421875" style="0" customWidth="1"/>
    <col min="3332" max="3332" width="13.57421875" style="0" bestFit="1" customWidth="1"/>
    <col min="3333" max="3333" width="14.8515625" style="0" customWidth="1"/>
    <col min="3334" max="3334" width="13.57421875" style="0" customWidth="1"/>
    <col min="3335" max="3335" width="13.7109375" style="0" customWidth="1"/>
    <col min="3336" max="3336" width="14.140625" style="0" customWidth="1"/>
    <col min="3585" max="3585" width="16.00390625" style="0" customWidth="1"/>
    <col min="3586" max="3586" width="12.28125" style="0" customWidth="1"/>
    <col min="3587" max="3587" width="11.421875" style="0" customWidth="1"/>
    <col min="3588" max="3588" width="13.57421875" style="0" bestFit="1" customWidth="1"/>
    <col min="3589" max="3589" width="14.8515625" style="0" customWidth="1"/>
    <col min="3590" max="3590" width="13.57421875" style="0" customWidth="1"/>
    <col min="3591" max="3591" width="13.7109375" style="0" customWidth="1"/>
    <col min="3592" max="3592" width="14.140625" style="0" customWidth="1"/>
    <col min="3841" max="3841" width="16.00390625" style="0" customWidth="1"/>
    <col min="3842" max="3842" width="12.28125" style="0" customWidth="1"/>
    <col min="3843" max="3843" width="11.421875" style="0" customWidth="1"/>
    <col min="3844" max="3844" width="13.57421875" style="0" bestFit="1" customWidth="1"/>
    <col min="3845" max="3845" width="14.8515625" style="0" customWidth="1"/>
    <col min="3846" max="3846" width="13.57421875" style="0" customWidth="1"/>
    <col min="3847" max="3847" width="13.7109375" style="0" customWidth="1"/>
    <col min="3848" max="3848" width="14.140625" style="0" customWidth="1"/>
    <col min="4097" max="4097" width="16.00390625" style="0" customWidth="1"/>
    <col min="4098" max="4098" width="12.28125" style="0" customWidth="1"/>
    <col min="4099" max="4099" width="11.421875" style="0" customWidth="1"/>
    <col min="4100" max="4100" width="13.57421875" style="0" bestFit="1" customWidth="1"/>
    <col min="4101" max="4101" width="14.8515625" style="0" customWidth="1"/>
    <col min="4102" max="4102" width="13.57421875" style="0" customWidth="1"/>
    <col min="4103" max="4103" width="13.7109375" style="0" customWidth="1"/>
    <col min="4104" max="4104" width="14.140625" style="0" customWidth="1"/>
    <col min="4353" max="4353" width="16.00390625" style="0" customWidth="1"/>
    <col min="4354" max="4354" width="12.28125" style="0" customWidth="1"/>
    <col min="4355" max="4355" width="11.421875" style="0" customWidth="1"/>
    <col min="4356" max="4356" width="13.57421875" style="0" bestFit="1" customWidth="1"/>
    <col min="4357" max="4357" width="14.8515625" style="0" customWidth="1"/>
    <col min="4358" max="4358" width="13.57421875" style="0" customWidth="1"/>
    <col min="4359" max="4359" width="13.7109375" style="0" customWidth="1"/>
    <col min="4360" max="4360" width="14.140625" style="0" customWidth="1"/>
    <col min="4609" max="4609" width="16.00390625" style="0" customWidth="1"/>
    <col min="4610" max="4610" width="12.28125" style="0" customWidth="1"/>
    <col min="4611" max="4611" width="11.421875" style="0" customWidth="1"/>
    <col min="4612" max="4612" width="13.57421875" style="0" bestFit="1" customWidth="1"/>
    <col min="4613" max="4613" width="14.8515625" style="0" customWidth="1"/>
    <col min="4614" max="4614" width="13.57421875" style="0" customWidth="1"/>
    <col min="4615" max="4615" width="13.7109375" style="0" customWidth="1"/>
    <col min="4616" max="4616" width="14.140625" style="0" customWidth="1"/>
    <col min="4865" max="4865" width="16.00390625" style="0" customWidth="1"/>
    <col min="4866" max="4866" width="12.28125" style="0" customWidth="1"/>
    <col min="4867" max="4867" width="11.421875" style="0" customWidth="1"/>
    <col min="4868" max="4868" width="13.57421875" style="0" bestFit="1" customWidth="1"/>
    <col min="4869" max="4869" width="14.8515625" style="0" customWidth="1"/>
    <col min="4870" max="4870" width="13.57421875" style="0" customWidth="1"/>
    <col min="4871" max="4871" width="13.7109375" style="0" customWidth="1"/>
    <col min="4872" max="4872" width="14.140625" style="0" customWidth="1"/>
    <col min="5121" max="5121" width="16.00390625" style="0" customWidth="1"/>
    <col min="5122" max="5122" width="12.28125" style="0" customWidth="1"/>
    <col min="5123" max="5123" width="11.421875" style="0" customWidth="1"/>
    <col min="5124" max="5124" width="13.57421875" style="0" bestFit="1" customWidth="1"/>
    <col min="5125" max="5125" width="14.8515625" style="0" customWidth="1"/>
    <col min="5126" max="5126" width="13.57421875" style="0" customWidth="1"/>
    <col min="5127" max="5127" width="13.7109375" style="0" customWidth="1"/>
    <col min="5128" max="5128" width="14.140625" style="0" customWidth="1"/>
    <col min="5377" max="5377" width="16.00390625" style="0" customWidth="1"/>
    <col min="5378" max="5378" width="12.28125" style="0" customWidth="1"/>
    <col min="5379" max="5379" width="11.421875" style="0" customWidth="1"/>
    <col min="5380" max="5380" width="13.57421875" style="0" bestFit="1" customWidth="1"/>
    <col min="5381" max="5381" width="14.8515625" style="0" customWidth="1"/>
    <col min="5382" max="5382" width="13.57421875" style="0" customWidth="1"/>
    <col min="5383" max="5383" width="13.7109375" style="0" customWidth="1"/>
    <col min="5384" max="5384" width="14.140625" style="0" customWidth="1"/>
    <col min="5633" max="5633" width="16.00390625" style="0" customWidth="1"/>
    <col min="5634" max="5634" width="12.28125" style="0" customWidth="1"/>
    <col min="5635" max="5635" width="11.421875" style="0" customWidth="1"/>
    <col min="5636" max="5636" width="13.57421875" style="0" bestFit="1" customWidth="1"/>
    <col min="5637" max="5637" width="14.8515625" style="0" customWidth="1"/>
    <col min="5638" max="5638" width="13.57421875" style="0" customWidth="1"/>
    <col min="5639" max="5639" width="13.7109375" style="0" customWidth="1"/>
    <col min="5640" max="5640" width="14.140625" style="0" customWidth="1"/>
    <col min="5889" max="5889" width="16.00390625" style="0" customWidth="1"/>
    <col min="5890" max="5890" width="12.28125" style="0" customWidth="1"/>
    <col min="5891" max="5891" width="11.421875" style="0" customWidth="1"/>
    <col min="5892" max="5892" width="13.57421875" style="0" bestFit="1" customWidth="1"/>
    <col min="5893" max="5893" width="14.8515625" style="0" customWidth="1"/>
    <col min="5894" max="5894" width="13.57421875" style="0" customWidth="1"/>
    <col min="5895" max="5895" width="13.7109375" style="0" customWidth="1"/>
    <col min="5896" max="5896" width="14.140625" style="0" customWidth="1"/>
    <col min="6145" max="6145" width="16.00390625" style="0" customWidth="1"/>
    <col min="6146" max="6146" width="12.28125" style="0" customWidth="1"/>
    <col min="6147" max="6147" width="11.421875" style="0" customWidth="1"/>
    <col min="6148" max="6148" width="13.57421875" style="0" bestFit="1" customWidth="1"/>
    <col min="6149" max="6149" width="14.8515625" style="0" customWidth="1"/>
    <col min="6150" max="6150" width="13.57421875" style="0" customWidth="1"/>
    <col min="6151" max="6151" width="13.7109375" style="0" customWidth="1"/>
    <col min="6152" max="6152" width="14.140625" style="0" customWidth="1"/>
    <col min="6401" max="6401" width="16.00390625" style="0" customWidth="1"/>
    <col min="6402" max="6402" width="12.28125" style="0" customWidth="1"/>
    <col min="6403" max="6403" width="11.421875" style="0" customWidth="1"/>
    <col min="6404" max="6404" width="13.57421875" style="0" bestFit="1" customWidth="1"/>
    <col min="6405" max="6405" width="14.8515625" style="0" customWidth="1"/>
    <col min="6406" max="6406" width="13.57421875" style="0" customWidth="1"/>
    <col min="6407" max="6407" width="13.7109375" style="0" customWidth="1"/>
    <col min="6408" max="6408" width="14.140625" style="0" customWidth="1"/>
    <col min="6657" max="6657" width="16.00390625" style="0" customWidth="1"/>
    <col min="6658" max="6658" width="12.28125" style="0" customWidth="1"/>
    <col min="6659" max="6659" width="11.421875" style="0" customWidth="1"/>
    <col min="6660" max="6660" width="13.57421875" style="0" bestFit="1" customWidth="1"/>
    <col min="6661" max="6661" width="14.8515625" style="0" customWidth="1"/>
    <col min="6662" max="6662" width="13.57421875" style="0" customWidth="1"/>
    <col min="6663" max="6663" width="13.7109375" style="0" customWidth="1"/>
    <col min="6664" max="6664" width="14.140625" style="0" customWidth="1"/>
    <col min="6913" max="6913" width="16.00390625" style="0" customWidth="1"/>
    <col min="6914" max="6914" width="12.28125" style="0" customWidth="1"/>
    <col min="6915" max="6915" width="11.421875" style="0" customWidth="1"/>
    <col min="6916" max="6916" width="13.57421875" style="0" bestFit="1" customWidth="1"/>
    <col min="6917" max="6917" width="14.8515625" style="0" customWidth="1"/>
    <col min="6918" max="6918" width="13.57421875" style="0" customWidth="1"/>
    <col min="6919" max="6919" width="13.7109375" style="0" customWidth="1"/>
    <col min="6920" max="6920" width="14.140625" style="0" customWidth="1"/>
    <col min="7169" max="7169" width="16.00390625" style="0" customWidth="1"/>
    <col min="7170" max="7170" width="12.28125" style="0" customWidth="1"/>
    <col min="7171" max="7171" width="11.421875" style="0" customWidth="1"/>
    <col min="7172" max="7172" width="13.57421875" style="0" bestFit="1" customWidth="1"/>
    <col min="7173" max="7173" width="14.8515625" style="0" customWidth="1"/>
    <col min="7174" max="7174" width="13.57421875" style="0" customWidth="1"/>
    <col min="7175" max="7175" width="13.7109375" style="0" customWidth="1"/>
    <col min="7176" max="7176" width="14.140625" style="0" customWidth="1"/>
    <col min="7425" max="7425" width="16.00390625" style="0" customWidth="1"/>
    <col min="7426" max="7426" width="12.28125" style="0" customWidth="1"/>
    <col min="7427" max="7427" width="11.421875" style="0" customWidth="1"/>
    <col min="7428" max="7428" width="13.57421875" style="0" bestFit="1" customWidth="1"/>
    <col min="7429" max="7429" width="14.8515625" style="0" customWidth="1"/>
    <col min="7430" max="7430" width="13.57421875" style="0" customWidth="1"/>
    <col min="7431" max="7431" width="13.7109375" style="0" customWidth="1"/>
    <col min="7432" max="7432" width="14.140625" style="0" customWidth="1"/>
    <col min="7681" max="7681" width="16.00390625" style="0" customWidth="1"/>
    <col min="7682" max="7682" width="12.28125" style="0" customWidth="1"/>
    <col min="7683" max="7683" width="11.421875" style="0" customWidth="1"/>
    <col min="7684" max="7684" width="13.57421875" style="0" bestFit="1" customWidth="1"/>
    <col min="7685" max="7685" width="14.8515625" style="0" customWidth="1"/>
    <col min="7686" max="7686" width="13.57421875" style="0" customWidth="1"/>
    <col min="7687" max="7687" width="13.7109375" style="0" customWidth="1"/>
    <col min="7688" max="7688" width="14.140625" style="0" customWidth="1"/>
    <col min="7937" max="7937" width="16.00390625" style="0" customWidth="1"/>
    <col min="7938" max="7938" width="12.28125" style="0" customWidth="1"/>
    <col min="7939" max="7939" width="11.421875" style="0" customWidth="1"/>
    <col min="7940" max="7940" width="13.57421875" style="0" bestFit="1" customWidth="1"/>
    <col min="7941" max="7941" width="14.8515625" style="0" customWidth="1"/>
    <col min="7942" max="7942" width="13.57421875" style="0" customWidth="1"/>
    <col min="7943" max="7943" width="13.7109375" style="0" customWidth="1"/>
    <col min="7944" max="7944" width="14.140625" style="0" customWidth="1"/>
    <col min="8193" max="8193" width="16.00390625" style="0" customWidth="1"/>
    <col min="8194" max="8194" width="12.28125" style="0" customWidth="1"/>
    <col min="8195" max="8195" width="11.421875" style="0" customWidth="1"/>
    <col min="8196" max="8196" width="13.57421875" style="0" bestFit="1" customWidth="1"/>
    <col min="8197" max="8197" width="14.8515625" style="0" customWidth="1"/>
    <col min="8198" max="8198" width="13.57421875" style="0" customWidth="1"/>
    <col min="8199" max="8199" width="13.7109375" style="0" customWidth="1"/>
    <col min="8200" max="8200" width="14.140625" style="0" customWidth="1"/>
    <col min="8449" max="8449" width="16.00390625" style="0" customWidth="1"/>
    <col min="8450" max="8450" width="12.28125" style="0" customWidth="1"/>
    <col min="8451" max="8451" width="11.421875" style="0" customWidth="1"/>
    <col min="8452" max="8452" width="13.57421875" style="0" bestFit="1" customWidth="1"/>
    <col min="8453" max="8453" width="14.8515625" style="0" customWidth="1"/>
    <col min="8454" max="8454" width="13.57421875" style="0" customWidth="1"/>
    <col min="8455" max="8455" width="13.7109375" style="0" customWidth="1"/>
    <col min="8456" max="8456" width="14.140625" style="0" customWidth="1"/>
    <col min="8705" max="8705" width="16.00390625" style="0" customWidth="1"/>
    <col min="8706" max="8706" width="12.28125" style="0" customWidth="1"/>
    <col min="8707" max="8707" width="11.421875" style="0" customWidth="1"/>
    <col min="8708" max="8708" width="13.57421875" style="0" bestFit="1" customWidth="1"/>
    <col min="8709" max="8709" width="14.8515625" style="0" customWidth="1"/>
    <col min="8710" max="8710" width="13.57421875" style="0" customWidth="1"/>
    <col min="8711" max="8711" width="13.7109375" style="0" customWidth="1"/>
    <col min="8712" max="8712" width="14.140625" style="0" customWidth="1"/>
    <col min="8961" max="8961" width="16.00390625" style="0" customWidth="1"/>
    <col min="8962" max="8962" width="12.28125" style="0" customWidth="1"/>
    <col min="8963" max="8963" width="11.421875" style="0" customWidth="1"/>
    <col min="8964" max="8964" width="13.57421875" style="0" bestFit="1" customWidth="1"/>
    <col min="8965" max="8965" width="14.8515625" style="0" customWidth="1"/>
    <col min="8966" max="8966" width="13.57421875" style="0" customWidth="1"/>
    <col min="8967" max="8967" width="13.7109375" style="0" customWidth="1"/>
    <col min="8968" max="8968" width="14.140625" style="0" customWidth="1"/>
    <col min="9217" max="9217" width="16.00390625" style="0" customWidth="1"/>
    <col min="9218" max="9218" width="12.28125" style="0" customWidth="1"/>
    <col min="9219" max="9219" width="11.421875" style="0" customWidth="1"/>
    <col min="9220" max="9220" width="13.57421875" style="0" bestFit="1" customWidth="1"/>
    <col min="9221" max="9221" width="14.8515625" style="0" customWidth="1"/>
    <col min="9222" max="9222" width="13.57421875" style="0" customWidth="1"/>
    <col min="9223" max="9223" width="13.7109375" style="0" customWidth="1"/>
    <col min="9224" max="9224" width="14.140625" style="0" customWidth="1"/>
    <col min="9473" max="9473" width="16.00390625" style="0" customWidth="1"/>
    <col min="9474" max="9474" width="12.28125" style="0" customWidth="1"/>
    <col min="9475" max="9475" width="11.421875" style="0" customWidth="1"/>
    <col min="9476" max="9476" width="13.57421875" style="0" bestFit="1" customWidth="1"/>
    <col min="9477" max="9477" width="14.8515625" style="0" customWidth="1"/>
    <col min="9478" max="9478" width="13.57421875" style="0" customWidth="1"/>
    <col min="9479" max="9479" width="13.7109375" style="0" customWidth="1"/>
    <col min="9480" max="9480" width="14.140625" style="0" customWidth="1"/>
    <col min="9729" max="9729" width="16.00390625" style="0" customWidth="1"/>
    <col min="9730" max="9730" width="12.28125" style="0" customWidth="1"/>
    <col min="9731" max="9731" width="11.421875" style="0" customWidth="1"/>
    <col min="9732" max="9732" width="13.57421875" style="0" bestFit="1" customWidth="1"/>
    <col min="9733" max="9733" width="14.8515625" style="0" customWidth="1"/>
    <col min="9734" max="9734" width="13.57421875" style="0" customWidth="1"/>
    <col min="9735" max="9735" width="13.7109375" style="0" customWidth="1"/>
    <col min="9736" max="9736" width="14.140625" style="0" customWidth="1"/>
    <col min="9985" max="9985" width="16.00390625" style="0" customWidth="1"/>
    <col min="9986" max="9986" width="12.28125" style="0" customWidth="1"/>
    <col min="9987" max="9987" width="11.421875" style="0" customWidth="1"/>
    <col min="9988" max="9988" width="13.57421875" style="0" bestFit="1" customWidth="1"/>
    <col min="9989" max="9989" width="14.8515625" style="0" customWidth="1"/>
    <col min="9990" max="9990" width="13.57421875" style="0" customWidth="1"/>
    <col min="9991" max="9991" width="13.7109375" style="0" customWidth="1"/>
    <col min="9992" max="9992" width="14.140625" style="0" customWidth="1"/>
    <col min="10241" max="10241" width="16.00390625" style="0" customWidth="1"/>
    <col min="10242" max="10242" width="12.28125" style="0" customWidth="1"/>
    <col min="10243" max="10243" width="11.421875" style="0" customWidth="1"/>
    <col min="10244" max="10244" width="13.57421875" style="0" bestFit="1" customWidth="1"/>
    <col min="10245" max="10245" width="14.8515625" style="0" customWidth="1"/>
    <col min="10246" max="10246" width="13.57421875" style="0" customWidth="1"/>
    <col min="10247" max="10247" width="13.7109375" style="0" customWidth="1"/>
    <col min="10248" max="10248" width="14.140625" style="0" customWidth="1"/>
    <col min="10497" max="10497" width="16.00390625" style="0" customWidth="1"/>
    <col min="10498" max="10498" width="12.28125" style="0" customWidth="1"/>
    <col min="10499" max="10499" width="11.421875" style="0" customWidth="1"/>
    <col min="10500" max="10500" width="13.57421875" style="0" bestFit="1" customWidth="1"/>
    <col min="10501" max="10501" width="14.8515625" style="0" customWidth="1"/>
    <col min="10502" max="10502" width="13.57421875" style="0" customWidth="1"/>
    <col min="10503" max="10503" width="13.7109375" style="0" customWidth="1"/>
    <col min="10504" max="10504" width="14.140625" style="0" customWidth="1"/>
    <col min="10753" max="10753" width="16.00390625" style="0" customWidth="1"/>
    <col min="10754" max="10754" width="12.28125" style="0" customWidth="1"/>
    <col min="10755" max="10755" width="11.421875" style="0" customWidth="1"/>
    <col min="10756" max="10756" width="13.57421875" style="0" bestFit="1" customWidth="1"/>
    <col min="10757" max="10757" width="14.8515625" style="0" customWidth="1"/>
    <col min="10758" max="10758" width="13.57421875" style="0" customWidth="1"/>
    <col min="10759" max="10759" width="13.7109375" style="0" customWidth="1"/>
    <col min="10760" max="10760" width="14.140625" style="0" customWidth="1"/>
    <col min="11009" max="11009" width="16.00390625" style="0" customWidth="1"/>
    <col min="11010" max="11010" width="12.28125" style="0" customWidth="1"/>
    <col min="11011" max="11011" width="11.421875" style="0" customWidth="1"/>
    <col min="11012" max="11012" width="13.57421875" style="0" bestFit="1" customWidth="1"/>
    <col min="11013" max="11013" width="14.8515625" style="0" customWidth="1"/>
    <col min="11014" max="11014" width="13.57421875" style="0" customWidth="1"/>
    <col min="11015" max="11015" width="13.7109375" style="0" customWidth="1"/>
    <col min="11016" max="11016" width="14.140625" style="0" customWidth="1"/>
    <col min="11265" max="11265" width="16.00390625" style="0" customWidth="1"/>
    <col min="11266" max="11266" width="12.28125" style="0" customWidth="1"/>
    <col min="11267" max="11267" width="11.421875" style="0" customWidth="1"/>
    <col min="11268" max="11268" width="13.57421875" style="0" bestFit="1" customWidth="1"/>
    <col min="11269" max="11269" width="14.8515625" style="0" customWidth="1"/>
    <col min="11270" max="11270" width="13.57421875" style="0" customWidth="1"/>
    <col min="11271" max="11271" width="13.7109375" style="0" customWidth="1"/>
    <col min="11272" max="11272" width="14.140625" style="0" customWidth="1"/>
    <col min="11521" max="11521" width="16.00390625" style="0" customWidth="1"/>
    <col min="11522" max="11522" width="12.28125" style="0" customWidth="1"/>
    <col min="11523" max="11523" width="11.421875" style="0" customWidth="1"/>
    <col min="11524" max="11524" width="13.57421875" style="0" bestFit="1" customWidth="1"/>
    <col min="11525" max="11525" width="14.8515625" style="0" customWidth="1"/>
    <col min="11526" max="11526" width="13.57421875" style="0" customWidth="1"/>
    <col min="11527" max="11527" width="13.7109375" style="0" customWidth="1"/>
    <col min="11528" max="11528" width="14.140625" style="0" customWidth="1"/>
    <col min="11777" max="11777" width="16.00390625" style="0" customWidth="1"/>
    <col min="11778" max="11778" width="12.28125" style="0" customWidth="1"/>
    <col min="11779" max="11779" width="11.421875" style="0" customWidth="1"/>
    <col min="11780" max="11780" width="13.57421875" style="0" bestFit="1" customWidth="1"/>
    <col min="11781" max="11781" width="14.8515625" style="0" customWidth="1"/>
    <col min="11782" max="11782" width="13.57421875" style="0" customWidth="1"/>
    <col min="11783" max="11783" width="13.7109375" style="0" customWidth="1"/>
    <col min="11784" max="11784" width="14.140625" style="0" customWidth="1"/>
    <col min="12033" max="12033" width="16.00390625" style="0" customWidth="1"/>
    <col min="12034" max="12034" width="12.28125" style="0" customWidth="1"/>
    <col min="12035" max="12035" width="11.421875" style="0" customWidth="1"/>
    <col min="12036" max="12036" width="13.57421875" style="0" bestFit="1" customWidth="1"/>
    <col min="12037" max="12037" width="14.8515625" style="0" customWidth="1"/>
    <col min="12038" max="12038" width="13.57421875" style="0" customWidth="1"/>
    <col min="12039" max="12039" width="13.7109375" style="0" customWidth="1"/>
    <col min="12040" max="12040" width="14.140625" style="0" customWidth="1"/>
    <col min="12289" max="12289" width="16.00390625" style="0" customWidth="1"/>
    <col min="12290" max="12290" width="12.28125" style="0" customWidth="1"/>
    <col min="12291" max="12291" width="11.421875" style="0" customWidth="1"/>
    <col min="12292" max="12292" width="13.57421875" style="0" bestFit="1" customWidth="1"/>
    <col min="12293" max="12293" width="14.8515625" style="0" customWidth="1"/>
    <col min="12294" max="12294" width="13.57421875" style="0" customWidth="1"/>
    <col min="12295" max="12295" width="13.7109375" style="0" customWidth="1"/>
    <col min="12296" max="12296" width="14.140625" style="0" customWidth="1"/>
    <col min="12545" max="12545" width="16.00390625" style="0" customWidth="1"/>
    <col min="12546" max="12546" width="12.28125" style="0" customWidth="1"/>
    <col min="12547" max="12547" width="11.421875" style="0" customWidth="1"/>
    <col min="12548" max="12548" width="13.57421875" style="0" bestFit="1" customWidth="1"/>
    <col min="12549" max="12549" width="14.8515625" style="0" customWidth="1"/>
    <col min="12550" max="12550" width="13.57421875" style="0" customWidth="1"/>
    <col min="12551" max="12551" width="13.7109375" style="0" customWidth="1"/>
    <col min="12552" max="12552" width="14.140625" style="0" customWidth="1"/>
    <col min="12801" max="12801" width="16.00390625" style="0" customWidth="1"/>
    <col min="12802" max="12802" width="12.28125" style="0" customWidth="1"/>
    <col min="12803" max="12803" width="11.421875" style="0" customWidth="1"/>
    <col min="12804" max="12804" width="13.57421875" style="0" bestFit="1" customWidth="1"/>
    <col min="12805" max="12805" width="14.8515625" style="0" customWidth="1"/>
    <col min="12806" max="12806" width="13.57421875" style="0" customWidth="1"/>
    <col min="12807" max="12807" width="13.7109375" style="0" customWidth="1"/>
    <col min="12808" max="12808" width="14.140625" style="0" customWidth="1"/>
    <col min="13057" max="13057" width="16.00390625" style="0" customWidth="1"/>
    <col min="13058" max="13058" width="12.28125" style="0" customWidth="1"/>
    <col min="13059" max="13059" width="11.421875" style="0" customWidth="1"/>
    <col min="13060" max="13060" width="13.57421875" style="0" bestFit="1" customWidth="1"/>
    <col min="13061" max="13061" width="14.8515625" style="0" customWidth="1"/>
    <col min="13062" max="13062" width="13.57421875" style="0" customWidth="1"/>
    <col min="13063" max="13063" width="13.7109375" style="0" customWidth="1"/>
    <col min="13064" max="13064" width="14.140625" style="0" customWidth="1"/>
    <col min="13313" max="13313" width="16.00390625" style="0" customWidth="1"/>
    <col min="13314" max="13314" width="12.28125" style="0" customWidth="1"/>
    <col min="13315" max="13315" width="11.421875" style="0" customWidth="1"/>
    <col min="13316" max="13316" width="13.57421875" style="0" bestFit="1" customWidth="1"/>
    <col min="13317" max="13317" width="14.8515625" style="0" customWidth="1"/>
    <col min="13318" max="13318" width="13.57421875" style="0" customWidth="1"/>
    <col min="13319" max="13319" width="13.7109375" style="0" customWidth="1"/>
    <col min="13320" max="13320" width="14.140625" style="0" customWidth="1"/>
    <col min="13569" max="13569" width="16.00390625" style="0" customWidth="1"/>
    <col min="13570" max="13570" width="12.28125" style="0" customWidth="1"/>
    <col min="13571" max="13571" width="11.421875" style="0" customWidth="1"/>
    <col min="13572" max="13572" width="13.57421875" style="0" bestFit="1" customWidth="1"/>
    <col min="13573" max="13573" width="14.8515625" style="0" customWidth="1"/>
    <col min="13574" max="13574" width="13.57421875" style="0" customWidth="1"/>
    <col min="13575" max="13575" width="13.7109375" style="0" customWidth="1"/>
    <col min="13576" max="13576" width="14.140625" style="0" customWidth="1"/>
    <col min="13825" max="13825" width="16.00390625" style="0" customWidth="1"/>
    <col min="13826" max="13826" width="12.28125" style="0" customWidth="1"/>
    <col min="13827" max="13827" width="11.421875" style="0" customWidth="1"/>
    <col min="13828" max="13828" width="13.57421875" style="0" bestFit="1" customWidth="1"/>
    <col min="13829" max="13829" width="14.8515625" style="0" customWidth="1"/>
    <col min="13830" max="13830" width="13.57421875" style="0" customWidth="1"/>
    <col min="13831" max="13831" width="13.7109375" style="0" customWidth="1"/>
    <col min="13832" max="13832" width="14.140625" style="0" customWidth="1"/>
    <col min="14081" max="14081" width="16.00390625" style="0" customWidth="1"/>
    <col min="14082" max="14082" width="12.28125" style="0" customWidth="1"/>
    <col min="14083" max="14083" width="11.421875" style="0" customWidth="1"/>
    <col min="14084" max="14084" width="13.57421875" style="0" bestFit="1" customWidth="1"/>
    <col min="14085" max="14085" width="14.8515625" style="0" customWidth="1"/>
    <col min="14086" max="14086" width="13.57421875" style="0" customWidth="1"/>
    <col min="14087" max="14087" width="13.7109375" style="0" customWidth="1"/>
    <col min="14088" max="14088" width="14.140625" style="0" customWidth="1"/>
    <col min="14337" max="14337" width="16.00390625" style="0" customWidth="1"/>
    <col min="14338" max="14338" width="12.28125" style="0" customWidth="1"/>
    <col min="14339" max="14339" width="11.421875" style="0" customWidth="1"/>
    <col min="14340" max="14340" width="13.57421875" style="0" bestFit="1" customWidth="1"/>
    <col min="14341" max="14341" width="14.8515625" style="0" customWidth="1"/>
    <col min="14342" max="14342" width="13.57421875" style="0" customWidth="1"/>
    <col min="14343" max="14343" width="13.7109375" style="0" customWidth="1"/>
    <col min="14344" max="14344" width="14.140625" style="0" customWidth="1"/>
    <col min="14593" max="14593" width="16.00390625" style="0" customWidth="1"/>
    <col min="14594" max="14594" width="12.28125" style="0" customWidth="1"/>
    <col min="14595" max="14595" width="11.421875" style="0" customWidth="1"/>
    <col min="14596" max="14596" width="13.57421875" style="0" bestFit="1" customWidth="1"/>
    <col min="14597" max="14597" width="14.8515625" style="0" customWidth="1"/>
    <col min="14598" max="14598" width="13.57421875" style="0" customWidth="1"/>
    <col min="14599" max="14599" width="13.7109375" style="0" customWidth="1"/>
    <col min="14600" max="14600" width="14.140625" style="0" customWidth="1"/>
    <col min="14849" max="14849" width="16.00390625" style="0" customWidth="1"/>
    <col min="14850" max="14850" width="12.28125" style="0" customWidth="1"/>
    <col min="14851" max="14851" width="11.421875" style="0" customWidth="1"/>
    <col min="14852" max="14852" width="13.57421875" style="0" bestFit="1" customWidth="1"/>
    <col min="14853" max="14853" width="14.8515625" style="0" customWidth="1"/>
    <col min="14854" max="14854" width="13.57421875" style="0" customWidth="1"/>
    <col min="14855" max="14855" width="13.7109375" style="0" customWidth="1"/>
    <col min="14856" max="14856" width="14.140625" style="0" customWidth="1"/>
    <col min="15105" max="15105" width="16.00390625" style="0" customWidth="1"/>
    <col min="15106" max="15106" width="12.28125" style="0" customWidth="1"/>
    <col min="15107" max="15107" width="11.421875" style="0" customWidth="1"/>
    <col min="15108" max="15108" width="13.57421875" style="0" bestFit="1" customWidth="1"/>
    <col min="15109" max="15109" width="14.8515625" style="0" customWidth="1"/>
    <col min="15110" max="15110" width="13.57421875" style="0" customWidth="1"/>
    <col min="15111" max="15111" width="13.7109375" style="0" customWidth="1"/>
    <col min="15112" max="15112" width="14.140625" style="0" customWidth="1"/>
    <col min="15361" max="15361" width="16.00390625" style="0" customWidth="1"/>
    <col min="15362" max="15362" width="12.28125" style="0" customWidth="1"/>
    <col min="15363" max="15363" width="11.421875" style="0" customWidth="1"/>
    <col min="15364" max="15364" width="13.57421875" style="0" bestFit="1" customWidth="1"/>
    <col min="15365" max="15365" width="14.8515625" style="0" customWidth="1"/>
    <col min="15366" max="15366" width="13.57421875" style="0" customWidth="1"/>
    <col min="15367" max="15367" width="13.7109375" style="0" customWidth="1"/>
    <col min="15368" max="15368" width="14.140625" style="0" customWidth="1"/>
    <col min="15617" max="15617" width="16.00390625" style="0" customWidth="1"/>
    <col min="15618" max="15618" width="12.28125" style="0" customWidth="1"/>
    <col min="15619" max="15619" width="11.421875" style="0" customWidth="1"/>
    <col min="15620" max="15620" width="13.57421875" style="0" bestFit="1" customWidth="1"/>
    <col min="15621" max="15621" width="14.8515625" style="0" customWidth="1"/>
    <col min="15622" max="15622" width="13.57421875" style="0" customWidth="1"/>
    <col min="15623" max="15623" width="13.7109375" style="0" customWidth="1"/>
    <col min="15624" max="15624" width="14.140625" style="0" customWidth="1"/>
    <col min="15873" max="15873" width="16.00390625" style="0" customWidth="1"/>
    <col min="15874" max="15874" width="12.28125" style="0" customWidth="1"/>
    <col min="15875" max="15875" width="11.421875" style="0" customWidth="1"/>
    <col min="15876" max="15876" width="13.57421875" style="0" bestFit="1" customWidth="1"/>
    <col min="15877" max="15877" width="14.8515625" style="0" customWidth="1"/>
    <col min="15878" max="15878" width="13.57421875" style="0" customWidth="1"/>
    <col min="15879" max="15879" width="13.7109375" style="0" customWidth="1"/>
    <col min="15880" max="15880" width="14.140625" style="0" customWidth="1"/>
    <col min="16129" max="16129" width="16.00390625" style="0" customWidth="1"/>
    <col min="16130" max="16130" width="12.28125" style="0" customWidth="1"/>
    <col min="16131" max="16131" width="11.421875" style="0" customWidth="1"/>
    <col min="16132" max="16132" width="13.57421875" style="0" bestFit="1" customWidth="1"/>
    <col min="16133" max="16133" width="14.8515625" style="0" customWidth="1"/>
    <col min="16134" max="16134" width="13.57421875" style="0" customWidth="1"/>
    <col min="16135" max="16135" width="13.7109375" style="0" customWidth="1"/>
    <col min="16136" max="16136" width="14.140625" style="0" customWidth="1"/>
  </cols>
  <sheetData>
    <row r="1" spans="1:10" ht="18.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c r="C4" s="13"/>
      <c r="D4" s="13"/>
      <c r="E4" s="13"/>
      <c r="F4" s="13"/>
      <c r="G4" s="13"/>
      <c r="H4" s="14"/>
      <c r="I4" s="6"/>
    </row>
    <row r="5" spans="1:8" ht="18" customHeight="1">
      <c r="A5" s="15" t="s">
        <v>36</v>
      </c>
      <c r="B5" s="16"/>
      <c r="C5" s="16"/>
      <c r="D5" s="16"/>
      <c r="E5" s="16"/>
      <c r="F5" s="16"/>
      <c r="G5" s="16"/>
      <c r="H5" s="17"/>
    </row>
    <row r="6" spans="1:8" ht="18" customHeight="1">
      <c r="A6" s="15" t="s">
        <v>3</v>
      </c>
      <c r="B6" s="16"/>
      <c r="C6" s="16"/>
      <c r="D6" s="16"/>
      <c r="E6" s="16"/>
      <c r="F6" s="16"/>
      <c r="G6" s="16"/>
      <c r="H6" s="17"/>
    </row>
    <row r="7" spans="1:8" ht="18" customHeight="1" thickBot="1">
      <c r="A7" s="18" t="s">
        <v>4</v>
      </c>
      <c r="B7" s="19"/>
      <c r="C7" s="19"/>
      <c r="D7" s="19"/>
      <c r="E7" s="19"/>
      <c r="F7" s="19"/>
      <c r="G7" s="19"/>
      <c r="H7" s="20"/>
    </row>
    <row r="8" spans="1:8" ht="18" customHeight="1" thickTop="1">
      <c r="A8" s="21"/>
      <c r="C8" s="21"/>
      <c r="D8" s="16"/>
      <c r="E8" s="16"/>
      <c r="F8" s="16"/>
      <c r="G8" s="16"/>
      <c r="H8" s="16"/>
    </row>
    <row r="9" spans="1:8" ht="57.75" customHeight="1">
      <c r="A9" s="22" t="s">
        <v>5</v>
      </c>
      <c r="B9" s="23"/>
      <c r="C9" s="23"/>
      <c r="D9" s="23"/>
      <c r="E9" s="23"/>
      <c r="F9" s="23"/>
      <c r="G9" s="23"/>
      <c r="H9" s="23"/>
    </row>
    <row r="10" spans="1:8" ht="13.5">
      <c r="A10" s="24"/>
      <c r="B10" s="25"/>
      <c r="C10" s="25"/>
      <c r="D10" s="25"/>
      <c r="E10" s="25"/>
      <c r="F10" s="25"/>
      <c r="G10" s="25"/>
      <c r="H10" s="25"/>
    </row>
    <row r="11" spans="1:8" ht="55.5" customHeight="1">
      <c r="A11" s="22" t="s">
        <v>6</v>
      </c>
      <c r="B11" s="23"/>
      <c r="C11" s="23"/>
      <c r="D11" s="23"/>
      <c r="E11" s="23"/>
      <c r="F11" s="23"/>
      <c r="G11" s="23"/>
      <c r="H11" s="23"/>
    </row>
    <row r="12" spans="1:8" ht="18" customHeight="1">
      <c r="A12" s="16"/>
      <c r="C12" s="21"/>
      <c r="D12" s="21"/>
      <c r="E12" s="21"/>
      <c r="F12" s="21"/>
      <c r="G12" s="21"/>
      <c r="H12" s="21"/>
    </row>
    <row r="13" spans="1:8" ht="18" customHeight="1" thickBot="1">
      <c r="A13" s="26" t="s">
        <v>7</v>
      </c>
      <c r="B13" s="16"/>
      <c r="C13" s="21"/>
      <c r="D13" s="21"/>
      <c r="E13" s="21"/>
      <c r="F13" s="21"/>
      <c r="G13" s="21"/>
      <c r="H13" s="21"/>
    </row>
    <row r="14" spans="1:8" ht="27">
      <c r="A14" s="27" t="s">
        <v>8</v>
      </c>
      <c r="B14" s="28"/>
      <c r="C14" s="29" t="s">
        <v>9</v>
      </c>
      <c r="D14" s="29" t="s">
        <v>10</v>
      </c>
      <c r="E14" s="30" t="s">
        <v>11</v>
      </c>
      <c r="F14" s="30" t="s">
        <v>12</v>
      </c>
      <c r="G14" s="31" t="s">
        <v>13</v>
      </c>
      <c r="H14" s="32" t="s">
        <v>14</v>
      </c>
    </row>
    <row r="15" spans="1:8" ht="18" customHeight="1">
      <c r="A15" s="33" t="s">
        <v>15</v>
      </c>
      <c r="B15" s="34"/>
      <c r="C15" s="35" t="s">
        <v>16</v>
      </c>
      <c r="D15" s="36" t="s">
        <v>17</v>
      </c>
      <c r="E15" s="37">
        <v>27833000</v>
      </c>
      <c r="F15" s="37">
        <v>57509000</v>
      </c>
      <c r="G15" s="37">
        <v>59953000</v>
      </c>
      <c r="H15" s="38">
        <v>62449000</v>
      </c>
    </row>
    <row r="16" spans="1:8" ht="18" customHeight="1">
      <c r="A16" s="39" t="s">
        <v>18</v>
      </c>
      <c r="B16" s="40"/>
      <c r="C16" s="41" t="s">
        <v>16</v>
      </c>
      <c r="D16" s="42" t="s">
        <v>19</v>
      </c>
      <c r="E16" s="43">
        <f>'[1]PSERN Finance Plan'!B10+'[1]PSERN Finance Plan'!C10</f>
        <v>168839999.99999997</v>
      </c>
      <c r="F16" s="43"/>
      <c r="G16" s="44">
        <f>'[1]PSERN Finance Plan'!F10+'[1]PSERN Finance Plan'!G10</f>
        <v>43214999.99999999</v>
      </c>
      <c r="H16" s="45"/>
    </row>
    <row r="17" spans="1:8" ht="18" customHeight="1">
      <c r="A17" s="46"/>
      <c r="B17" s="47"/>
      <c r="C17" s="48"/>
      <c r="D17" s="49"/>
      <c r="E17" s="43"/>
      <c r="F17" s="43"/>
      <c r="G17" s="44"/>
      <c r="H17" s="45"/>
    </row>
    <row r="18" spans="1:8" ht="18" customHeight="1">
      <c r="A18" s="46"/>
      <c r="B18" s="47"/>
      <c r="C18" s="48"/>
      <c r="D18" s="50"/>
      <c r="E18" s="51"/>
      <c r="F18" s="51"/>
      <c r="G18" s="52"/>
      <c r="H18" s="53"/>
    </row>
    <row r="19" spans="1:8" ht="18" customHeight="1" thickBot="1">
      <c r="A19" s="54"/>
      <c r="B19" s="55" t="s">
        <v>20</v>
      </c>
      <c r="C19" s="56"/>
      <c r="D19" s="56"/>
      <c r="E19" s="57">
        <f>SUM(E15:E18)</f>
        <v>196672999.99999997</v>
      </c>
      <c r="F19" s="57">
        <f>SUM(F15:F18)</f>
        <v>57509000</v>
      </c>
      <c r="G19" s="57">
        <f>SUM(G15:G18)</f>
        <v>103168000</v>
      </c>
      <c r="H19" s="58">
        <f>SUM(H15:H18)</f>
        <v>62449000</v>
      </c>
    </row>
    <row r="20" spans="1:8" ht="18" customHeight="1">
      <c r="A20" s="21"/>
      <c r="B20" s="21"/>
      <c r="C20" s="21"/>
      <c r="D20" s="21"/>
      <c r="E20" s="59"/>
      <c r="F20" s="59"/>
      <c r="G20" s="59"/>
      <c r="H20" s="59"/>
    </row>
    <row r="21" spans="1:8" ht="18" customHeight="1" thickBot="1">
      <c r="A21" s="60" t="s">
        <v>21</v>
      </c>
      <c r="B21" s="16"/>
      <c r="C21" s="16"/>
      <c r="D21" s="21"/>
      <c r="E21" s="21"/>
      <c r="F21" s="21"/>
      <c r="G21" s="21"/>
      <c r="H21" s="21"/>
    </row>
    <row r="22" spans="1:8" ht="13.5">
      <c r="A22" s="27" t="s">
        <v>8</v>
      </c>
      <c r="B22" s="28"/>
      <c r="C22" s="29" t="s">
        <v>9</v>
      </c>
      <c r="D22" s="30" t="s">
        <v>22</v>
      </c>
      <c r="E22" s="30" t="s">
        <v>11</v>
      </c>
      <c r="F22" s="30" t="s">
        <v>12</v>
      </c>
      <c r="G22" s="31" t="s">
        <v>13</v>
      </c>
      <c r="H22" s="32" t="s">
        <v>14</v>
      </c>
    </row>
    <row r="23" spans="1:8" ht="18" customHeight="1">
      <c r="A23" s="39" t="s">
        <v>15</v>
      </c>
      <c r="B23" s="40"/>
      <c r="C23" s="41" t="s">
        <v>16</v>
      </c>
      <c r="D23" s="49" t="s">
        <v>23</v>
      </c>
      <c r="E23" s="43">
        <v>72959000</v>
      </c>
      <c r="F23" s="43">
        <v>139163000</v>
      </c>
      <c r="G23" s="43">
        <v>139727000</v>
      </c>
      <c r="H23" s="45">
        <v>66014000</v>
      </c>
    </row>
    <row r="24" spans="1:8" ht="18" customHeight="1">
      <c r="A24" s="46"/>
      <c r="B24" s="61"/>
      <c r="C24" s="48"/>
      <c r="D24" s="49"/>
      <c r="E24" s="43"/>
      <c r="F24" s="43"/>
      <c r="G24" s="44"/>
      <c r="H24" s="45"/>
    </row>
    <row r="25" spans="1:9" ht="18" customHeight="1" thickBot="1">
      <c r="A25" s="54"/>
      <c r="B25" s="55" t="s">
        <v>24</v>
      </c>
      <c r="C25" s="56"/>
      <c r="D25" s="56"/>
      <c r="E25" s="57">
        <f>SUM(E23:E24)</f>
        <v>72959000</v>
      </c>
      <c r="F25" s="57">
        <f>SUM(F23:F24)</f>
        <v>139163000</v>
      </c>
      <c r="G25" s="57">
        <f>SUM(G23:G24)</f>
        <v>139727000</v>
      </c>
      <c r="H25" s="58">
        <f>SUM(H23:H24)</f>
        <v>66014000</v>
      </c>
      <c r="I25" s="62"/>
    </row>
    <row r="26" spans="1:8" ht="18" customHeight="1">
      <c r="A26" s="21"/>
      <c r="B26" s="21"/>
      <c r="C26" s="21"/>
      <c r="D26" s="21"/>
      <c r="E26" s="59"/>
      <c r="F26" s="59"/>
      <c r="G26" s="59"/>
      <c r="H26" s="59"/>
    </row>
    <row r="27" spans="1:8" ht="18" customHeight="1" thickBot="1">
      <c r="A27" s="60" t="s">
        <v>25</v>
      </c>
      <c r="B27" s="16"/>
      <c r="C27" s="16"/>
      <c r="D27" s="16"/>
      <c r="E27" s="21"/>
      <c r="F27" s="21"/>
      <c r="G27" s="21"/>
      <c r="H27" s="21"/>
    </row>
    <row r="28" spans="1:10" ht="18" customHeight="1">
      <c r="A28" s="27"/>
      <c r="B28" s="28"/>
      <c r="C28" s="63"/>
      <c r="D28" s="64"/>
      <c r="E28" s="30" t="s">
        <v>11</v>
      </c>
      <c r="F28" s="30" t="s">
        <v>12</v>
      </c>
      <c r="G28" s="31" t="s">
        <v>13</v>
      </c>
      <c r="H28" s="32" t="s">
        <v>14</v>
      </c>
      <c r="I28" s="65"/>
      <c r="J28" s="65"/>
    </row>
    <row r="29" spans="1:10" ht="18" customHeight="1">
      <c r="A29" s="46" t="s">
        <v>26</v>
      </c>
      <c r="B29" s="47"/>
      <c r="C29" s="66"/>
      <c r="D29" s="67"/>
      <c r="E29" s="43">
        <v>43608000</v>
      </c>
      <c r="F29" s="43">
        <v>96652000</v>
      </c>
      <c r="G29" s="44">
        <v>87185000</v>
      </c>
      <c r="H29" s="45">
        <v>6034000</v>
      </c>
      <c r="I29" s="65"/>
      <c r="J29" s="65"/>
    </row>
    <row r="30" spans="1:10" ht="18" customHeight="1">
      <c r="A30" s="92" t="s">
        <v>37</v>
      </c>
      <c r="B30" s="93"/>
      <c r="C30" s="93"/>
      <c r="D30" s="94"/>
      <c r="E30" s="37"/>
      <c r="F30" s="37"/>
      <c r="G30" s="95">
        <v>1987000</v>
      </c>
      <c r="H30" s="38">
        <v>1382000</v>
      </c>
      <c r="I30" s="74"/>
      <c r="J30" s="74"/>
    </row>
    <row r="31" spans="1:10" ht="18" customHeight="1">
      <c r="A31" s="68" t="s">
        <v>35</v>
      </c>
      <c r="B31" s="69"/>
      <c r="C31" s="69"/>
      <c r="D31" s="70"/>
      <c r="E31" s="71">
        <v>1000000</v>
      </c>
      <c r="F31" s="71">
        <v>2000000</v>
      </c>
      <c r="G31" s="72">
        <v>2000000</v>
      </c>
      <c r="H31" s="73">
        <v>2000000</v>
      </c>
      <c r="I31" s="74"/>
      <c r="J31" s="74"/>
    </row>
    <row r="32" spans="1:10" ht="18" customHeight="1">
      <c r="A32" s="46" t="s">
        <v>27</v>
      </c>
      <c r="B32" s="47"/>
      <c r="C32" s="47"/>
      <c r="D32" s="61"/>
      <c r="E32" s="43">
        <v>28351000</v>
      </c>
      <c r="F32" s="43">
        <v>40511000</v>
      </c>
      <c r="G32" s="44">
        <v>48555000</v>
      </c>
      <c r="H32" s="45">
        <v>56598000</v>
      </c>
      <c r="I32" s="74"/>
      <c r="J32" s="74"/>
    </row>
    <row r="33" spans="1:8" ht="18" customHeight="1">
      <c r="A33" s="75"/>
      <c r="B33" s="76"/>
      <c r="C33" s="76"/>
      <c r="D33" s="77"/>
      <c r="E33" s="78"/>
      <c r="F33" s="78"/>
      <c r="G33" s="79"/>
      <c r="H33" s="80"/>
    </row>
    <row r="34" spans="1:10" ht="18" customHeight="1" thickBot="1">
      <c r="A34" s="54" t="s">
        <v>24</v>
      </c>
      <c r="B34" s="55"/>
      <c r="C34" s="55"/>
      <c r="D34" s="81"/>
      <c r="E34" s="57">
        <f>SUM(E29:E33)</f>
        <v>72959000</v>
      </c>
      <c r="F34" s="57">
        <f>SUM(F29:F33)</f>
        <v>139163000</v>
      </c>
      <c r="G34" s="57">
        <f>SUM(G29:G33)</f>
        <v>139727000</v>
      </c>
      <c r="H34" s="58">
        <f>SUM(H29:H33)</f>
        <v>66014000</v>
      </c>
      <c r="I34" s="82"/>
      <c r="J34" s="82"/>
    </row>
    <row r="35" spans="1:10" ht="18" customHeight="1">
      <c r="A35" s="83" t="s">
        <v>28</v>
      </c>
      <c r="B35" s="83"/>
      <c r="C35" s="83"/>
      <c r="D35" s="83"/>
      <c r="E35" s="84"/>
      <c r="F35" s="84"/>
      <c r="G35" s="84"/>
      <c r="H35" s="84"/>
      <c r="I35" s="82"/>
      <c r="J35" s="82"/>
    </row>
    <row r="36" spans="1:10" ht="15.75">
      <c r="A36" s="85" t="s">
        <v>29</v>
      </c>
      <c r="B36" s="86"/>
      <c r="C36" s="87"/>
      <c r="D36" s="87"/>
      <c r="E36" s="88"/>
      <c r="F36" s="88"/>
      <c r="G36" s="88"/>
      <c r="H36" s="88"/>
      <c r="I36" s="82"/>
      <c r="J36" s="82"/>
    </row>
    <row r="37" spans="1:10" ht="32.25" customHeight="1">
      <c r="A37" s="89" t="s">
        <v>30</v>
      </c>
      <c r="B37" s="89"/>
      <c r="C37" s="89"/>
      <c r="D37" s="89"/>
      <c r="E37" s="89"/>
      <c r="F37" s="89"/>
      <c r="G37" s="89"/>
      <c r="H37" s="89"/>
      <c r="I37" s="82"/>
      <c r="J37" s="82"/>
    </row>
    <row r="38" spans="1:8" ht="57" customHeight="1">
      <c r="A38" s="89" t="s">
        <v>31</v>
      </c>
      <c r="B38" s="23"/>
      <c r="C38" s="23"/>
      <c r="D38" s="23"/>
      <c r="E38" s="23"/>
      <c r="F38" s="23"/>
      <c r="G38" s="23"/>
      <c r="H38" s="23"/>
    </row>
    <row r="39" spans="1:8" ht="15.75">
      <c r="A39" s="85" t="s">
        <v>32</v>
      </c>
      <c r="B39" s="87"/>
      <c r="C39" s="87"/>
      <c r="D39" s="87"/>
      <c r="E39" s="88"/>
      <c r="F39" s="88"/>
      <c r="G39" s="88"/>
      <c r="H39" s="88"/>
    </row>
    <row r="40" spans="1:8" ht="45" customHeight="1">
      <c r="A40" s="90" t="s">
        <v>33</v>
      </c>
      <c r="B40" s="90"/>
      <c r="C40" s="90"/>
      <c r="D40" s="90"/>
      <c r="E40" s="90"/>
      <c r="F40" s="90"/>
      <c r="G40" s="90"/>
      <c r="H40" s="90"/>
    </row>
    <row r="41" spans="1:8" ht="32.25" customHeight="1">
      <c r="A41" s="89" t="s">
        <v>34</v>
      </c>
      <c r="B41" s="23"/>
      <c r="C41" s="23"/>
      <c r="D41" s="23"/>
      <c r="E41" s="23"/>
      <c r="F41" s="23"/>
      <c r="G41" s="23"/>
      <c r="H41" s="23"/>
    </row>
    <row r="42" ht="13.5">
      <c r="A42" s="91"/>
    </row>
  </sheetData>
  <mergeCells count="6">
    <mergeCell ref="A9:H9"/>
    <mergeCell ref="A11:H11"/>
    <mergeCell ref="A37:H37"/>
    <mergeCell ref="A38:H38"/>
    <mergeCell ref="A40:H40"/>
    <mergeCell ref="A41:H41"/>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rubardta</cp:lastModifiedBy>
  <dcterms:created xsi:type="dcterms:W3CDTF">2015-01-14T17:01:24Z</dcterms:created>
  <dcterms:modified xsi:type="dcterms:W3CDTF">2015-01-14T17:08:42Z</dcterms:modified>
  <cp:category/>
  <cp:version/>
  <cp:contentType/>
  <cp:contentStatus/>
</cp:coreProperties>
</file>