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Psych" sheetId="1" r:id="rId1"/>
  </sheets>
  <externalReferences>
    <externalReference r:id="rId4"/>
  </externalReferences>
  <definedNames>
    <definedName name="Footnote">'[1]Footnote'!$A$4:$C$19</definedName>
    <definedName name="_xlnm.Print_Area" localSheetId="0">'Psych'!$A$1:$G$45</definedName>
  </definedNames>
  <calcPr fullCalcOnLoad="1"/>
</workbook>
</file>

<file path=xl/sharedStrings.xml><?xml version="1.0" encoding="utf-8"?>
<sst xmlns="http://schemas.openxmlformats.org/spreadsheetml/2006/main" count="63" uniqueCount="35">
  <si>
    <t>FISCAL  NOTE</t>
  </si>
  <si>
    <t>Ordinance/Motion No.:</t>
  </si>
  <si>
    <t>Title:</t>
  </si>
  <si>
    <t>Affected Agency and/or Agencies:</t>
  </si>
  <si>
    <t>Note Prepared By:</t>
  </si>
  <si>
    <t>Mark Leaf</t>
  </si>
  <si>
    <t>Note Reviewed By:</t>
  </si>
  <si>
    <t>Impact of the above legislation on the fiscal affairs of King County is estimated to be:</t>
  </si>
  <si>
    <t>Fund</t>
  </si>
  <si>
    <t>1st</t>
  </si>
  <si>
    <t>2nd</t>
  </si>
  <si>
    <t>3rd</t>
  </si>
  <si>
    <t>4th</t>
  </si>
  <si>
    <t>Fund Title</t>
  </si>
  <si>
    <t>Code</t>
  </si>
  <si>
    <t>Revenue Source</t>
  </si>
  <si>
    <t>Year</t>
  </si>
  <si>
    <t>Current Expense</t>
  </si>
  <si>
    <t>TOTAL</t>
  </si>
  <si>
    <t>Expenditures from:</t>
  </si>
  <si>
    <t>Department</t>
  </si>
  <si>
    <t>Expenditures By Categories:</t>
  </si>
  <si>
    <t>Supplies &amp; Services</t>
  </si>
  <si>
    <t>Capital Outlay</t>
  </si>
  <si>
    <t>Other</t>
  </si>
  <si>
    <t>0010</t>
  </si>
  <si>
    <t>Jail Health Services</t>
  </si>
  <si>
    <t>Jail Health Services / Public Health</t>
  </si>
  <si>
    <t>Jo Anne Bragg</t>
  </si>
  <si>
    <t>Revenue:</t>
  </si>
  <si>
    <r>
      <t xml:space="preserve">Salaries &amp; Benefits </t>
    </r>
    <r>
      <rPr>
        <vertAlign val="superscript"/>
        <sz val="10"/>
        <rFont val="Arial"/>
        <family val="2"/>
      </rPr>
      <t>1</t>
    </r>
  </si>
  <si>
    <t xml:space="preserve">1.  1.5 FTE - 1 psychiatrist, funded at .75 to start in the second quarter; and a.5 psychiatric nurse practitioner.  The census and length of stay have both increased for inmates requiring psych services.  These positions are needed to expand services, access and follow-up for mentally ill inmates, and to remain in compliance with nations accreditation standards..  </t>
  </si>
  <si>
    <t xml:space="preserve">Psych Services Program </t>
  </si>
  <si>
    <t>2.  Jail Health Services expenditures assume  3%  increase in years 2, 3, &amp; 4.</t>
  </si>
  <si>
    <t>2006 1st Quarter Omnibus Ordinance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</si>
</sst>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000"/>
    <numFmt numFmtId="167" formatCode="_(&quot;$&quot;* #,##0.0_);_(&quot;$&quot;* \(#,##0.0\);_(&quot;$&quot;* &quot;-&quot;??_);_(@_)"/>
    <numFmt numFmtId="168" formatCode="_(&quot;$&quot;* #,##0_);_(&quot;$&quot;* \(#,##0\);_(&quot;$&quot;* &quot;-&quot;??_);_(@_)"/>
    <numFmt numFmtId="169" formatCode="0.0"/>
    <numFmt numFmtId="170" formatCode="#,##0.0_);[Red]\(#,##0.0\)"/>
    <numFmt numFmtId="171" formatCode="_(* #,##0.000_);_(* \(#,##0.000\);_(* &quot;-&quot;??_);_(@_)"/>
    <numFmt numFmtId="172" formatCode="_(* #,##0.0000_);_(* \(#,##0.0000\);_(* &quot;-&quot;??_);_(@_)"/>
    <numFmt numFmtId="173" formatCode="#,##0;[Red]\(#,##0\)"/>
    <numFmt numFmtId="174" formatCode="#,##0;[Red]\(#,##0\);0"/>
    <numFmt numFmtId="175" formatCode="#,##0.0_);\(#,##0.0\)"/>
    <numFmt numFmtId="176" formatCode="#,##0.00000000_);\(#,##0.00000000\)"/>
    <numFmt numFmtId="177" formatCode="#,##0.0000000_);\(#,##0.0000000\)"/>
    <numFmt numFmtId="178" formatCode="#,##0.000000_);\(#,##0.000000\)"/>
    <numFmt numFmtId="179" formatCode="#,##0.00000_);\(#,##0.00000\)"/>
    <numFmt numFmtId="180" formatCode="#,##0.0000_);\(#,##0.0000\)"/>
    <numFmt numFmtId="181" formatCode="#,##0.000_);\(#,##0.000\)"/>
  </numFmts>
  <fonts count="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16"/>
      <name val="Arial"/>
      <family val="2"/>
    </font>
    <font>
      <sz val="7"/>
      <name val="Arial"/>
      <family val="2"/>
    </font>
    <font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6" fillId="0" borderId="0" xfId="0" applyFont="1" applyAlignment="1">
      <alignment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/>
    </xf>
    <xf numFmtId="166" fontId="0" fillId="0" borderId="6" xfId="0" applyNumberFormat="1" applyBorder="1" applyAlignment="1">
      <alignment horizontal="center"/>
    </xf>
    <xf numFmtId="42" fontId="0" fillId="0" borderId="6" xfId="17" applyNumberFormat="1" applyBorder="1" applyAlignment="1">
      <alignment/>
    </xf>
    <xf numFmtId="166" fontId="0" fillId="0" borderId="6" xfId="0" applyNumberFormat="1" applyBorder="1" applyAlignment="1">
      <alignment/>
    </xf>
    <xf numFmtId="0" fontId="0" fillId="0" borderId="6" xfId="0" applyBorder="1" applyAlignment="1">
      <alignment horizontal="center"/>
    </xf>
    <xf numFmtId="166" fontId="0" fillId="0" borderId="0" xfId="0" applyNumberFormat="1" applyAlignment="1">
      <alignment/>
    </xf>
    <xf numFmtId="42" fontId="0" fillId="0" borderId="0" xfId="0" applyNumberFormat="1" applyAlignment="1">
      <alignment/>
    </xf>
    <xf numFmtId="166" fontId="0" fillId="0" borderId="3" xfId="0" applyNumberFormat="1" applyBorder="1" applyAlignment="1">
      <alignment horizontal="center"/>
    </xf>
    <xf numFmtId="42" fontId="0" fillId="0" borderId="3" xfId="0" applyNumberFormat="1" applyBorder="1" applyAlignment="1">
      <alignment horizontal="center"/>
    </xf>
    <xf numFmtId="166" fontId="0" fillId="0" borderId="5" xfId="0" applyNumberFormat="1" applyBorder="1" applyAlignment="1">
      <alignment horizontal="center"/>
    </xf>
    <xf numFmtId="42" fontId="0" fillId="0" borderId="5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42" fontId="0" fillId="0" borderId="0" xfId="17" applyNumberFormat="1" applyBorder="1" applyAlignment="1">
      <alignment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42" fontId="0" fillId="0" borderId="5" xfId="17" applyNumberFormat="1" applyBorder="1" applyAlignment="1">
      <alignment horizontal="center"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7" fillId="0" borderId="0" xfId="0" applyFont="1" applyAlignment="1">
      <alignment/>
    </xf>
    <xf numFmtId="166" fontId="0" fillId="0" borderId="6" xfId="0" applyNumberFormat="1" applyBorder="1" applyAlignment="1" quotePrefix="1">
      <alignment horizontal="center"/>
    </xf>
    <xf numFmtId="42" fontId="0" fillId="0" borderId="6" xfId="17" applyNumberFormat="1" applyBorder="1" applyAlignment="1">
      <alignment horizontal="center"/>
    </xf>
    <xf numFmtId="42" fontId="0" fillId="0" borderId="4" xfId="17" applyNumberFormat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42" fontId="0" fillId="0" borderId="0" xfId="0" applyNumberFormat="1" applyFont="1" applyAlignment="1">
      <alignment/>
    </xf>
    <xf numFmtId="0" fontId="0" fillId="0" borderId="0" xfId="0" applyFont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QUARTER\2003%20and%20Allotment%20Plans\QtrlyWorkboo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Form A"/>
      <sheetName val="Form B"/>
      <sheetName val="Form C"/>
      <sheetName val="Form D"/>
      <sheetName val="Table"/>
      <sheetName val="Carryover"/>
      <sheetName val="Footnote"/>
      <sheetName val="1st QOO"/>
      <sheetName val="2nd QOO"/>
      <sheetName val="3rd QOO"/>
      <sheetName val="4th QOO"/>
      <sheetName val="OtherSupplementals"/>
    </sheetNames>
    <sheetDataSet>
      <sheetData sheetId="7">
        <row r="4">
          <cell r="A4">
            <v>1</v>
          </cell>
          <cell r="B4" t="str">
            <v>1.  Vacant Positions / Delays in hiring.</v>
          </cell>
          <cell r="C4" t="str">
            <v>Underexpenditure</v>
          </cell>
        </row>
        <row r="5">
          <cell r="A5">
            <v>2</v>
          </cell>
          <cell r="B5" t="str">
            <v>2.  Expenditure rates are lower than projected.</v>
          </cell>
          <cell r="C5" t="str">
            <v>Underexpenditure</v>
          </cell>
        </row>
        <row r="6">
          <cell r="A6">
            <v>3</v>
          </cell>
          <cell r="B6" t="str">
            <v>3.  Reported expenditures do not include encumbrances.</v>
          </cell>
          <cell r="C6" t="str">
            <v>Underexpenditure</v>
          </cell>
        </row>
        <row r="7">
          <cell r="A7">
            <v>4</v>
          </cell>
          <cell r="B7" t="str">
            <v>4.  Projects are still in process. / Delays in project completion.</v>
          </cell>
          <cell r="C7" t="str">
            <v>Underexpenditure</v>
          </cell>
        </row>
        <row r="8">
          <cell r="A8">
            <v>5</v>
          </cell>
          <cell r="B8" t="str">
            <v>5.  Salary / Benefits savings.</v>
          </cell>
          <cell r="C8" t="str">
            <v>Underexpenditure</v>
          </cell>
        </row>
        <row r="9">
          <cell r="A9">
            <v>6</v>
          </cell>
          <cell r="B9" t="str">
            <v>6.  Various payments and transfers will not be made until the next quarter.</v>
          </cell>
          <cell r="C9" t="str">
            <v>Underexpenditure</v>
          </cell>
        </row>
        <row r="10">
          <cell r="A10">
            <v>7</v>
          </cell>
          <cell r="B10" t="str">
            <v>7.  Outstanding invoices.</v>
          </cell>
          <cell r="C10" t="str">
            <v>Underexpenditure</v>
          </cell>
        </row>
        <row r="11">
          <cell r="A11">
            <v>8</v>
          </cell>
          <cell r="B11" t="str">
            <v>8.  Contracts are not in place.</v>
          </cell>
          <cell r="C11" t="str">
            <v>Underexpenditure</v>
          </cell>
        </row>
        <row r="12">
          <cell r="A12">
            <v>9</v>
          </cell>
          <cell r="B12" t="str">
            <v>9.  Others: Please specify.</v>
          </cell>
          <cell r="C12" t="str">
            <v>Underexpenditure</v>
          </cell>
        </row>
        <row r="13">
          <cell r="A13">
            <v>10</v>
          </cell>
          <cell r="B13" t="str">
            <v>10.  Delays in filling vacant positions. </v>
          </cell>
          <cell r="C13" t="str">
            <v>Underexpenditure</v>
          </cell>
        </row>
        <row r="14">
          <cell r="A14">
            <v>11</v>
          </cell>
          <cell r="B14" t="str">
            <v>11.  Timing of interfund transfers</v>
          </cell>
          <cell r="C14" t="str">
            <v>Underexpenditure</v>
          </cell>
        </row>
        <row r="15">
          <cell r="A15">
            <v>12</v>
          </cell>
          <cell r="B15" t="str">
            <v>12.  Timing of debt service.</v>
          </cell>
          <cell r="C15" t="str">
            <v>Underexpenditure</v>
          </cell>
        </row>
        <row r="16">
          <cell r="A16">
            <v>13</v>
          </cell>
          <cell r="B16" t="str">
            <v>13.  Result of cost-of-living paid but not funded.</v>
          </cell>
          <cell r="C16" t="str">
            <v>Overexpenditure</v>
          </cell>
        </row>
        <row r="17">
          <cell r="A17">
            <v>14</v>
          </cell>
          <cell r="B17" t="str">
            <v>14.  Expenditure rates higher than projected.</v>
          </cell>
          <cell r="C17" t="str">
            <v>Overexpenditure</v>
          </cell>
        </row>
        <row r="18">
          <cell r="A18">
            <v>15</v>
          </cell>
          <cell r="B18" t="str">
            <v>15.  Higher level of vacations and sick leaves than projected.</v>
          </cell>
          <cell r="C18" t="str">
            <v>Overexpenditure</v>
          </cell>
        </row>
        <row r="19">
          <cell r="A19">
            <v>16</v>
          </cell>
          <cell r="B19" t="str">
            <v>16.  Others: Please specify.</v>
          </cell>
          <cell r="C19" t="str">
            <v>Overexpenditure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19.140625" style="0" customWidth="1"/>
    <col min="2" max="2" width="11.00390625" style="0" customWidth="1"/>
    <col min="3" max="3" width="23.00390625" style="0" customWidth="1"/>
    <col min="4" max="7" width="11.421875" style="0" customWidth="1"/>
  </cols>
  <sheetData>
    <row r="1" ht="20.25">
      <c r="C1" s="1" t="s">
        <v>0</v>
      </c>
    </row>
    <row r="3" spans="1:5" ht="12.75">
      <c r="A3" t="s">
        <v>1</v>
      </c>
      <c r="C3" s="2" t="s">
        <v>34</v>
      </c>
      <c r="D3" s="3"/>
      <c r="E3" s="3"/>
    </row>
    <row r="5" spans="1:5" ht="12.75">
      <c r="A5" t="s">
        <v>2</v>
      </c>
      <c r="C5" s="39" t="s">
        <v>26</v>
      </c>
      <c r="D5" s="3"/>
      <c r="E5" s="3"/>
    </row>
    <row r="6" spans="3:5" ht="12.75">
      <c r="C6" s="4" t="s">
        <v>32</v>
      </c>
      <c r="D6" s="3"/>
      <c r="E6" s="3"/>
    </row>
    <row r="7" spans="3:5" ht="12.75">
      <c r="C7" s="4"/>
      <c r="D7" s="3"/>
      <c r="E7" s="3"/>
    </row>
    <row r="9" spans="1:4" ht="12.75">
      <c r="A9" t="s">
        <v>3</v>
      </c>
      <c r="C9" s="5" t="s">
        <v>27</v>
      </c>
      <c r="D9" s="3"/>
    </row>
    <row r="10" ht="12.75">
      <c r="C10" s="6"/>
    </row>
    <row r="11" spans="1:3" ht="12.75">
      <c r="A11" t="s">
        <v>4</v>
      </c>
      <c r="C11" s="5" t="s">
        <v>5</v>
      </c>
    </row>
    <row r="12" ht="12.75">
      <c r="C12" s="6"/>
    </row>
    <row r="13" spans="1:3" ht="12.75">
      <c r="A13" t="s">
        <v>6</v>
      </c>
      <c r="C13" s="5" t="s">
        <v>28</v>
      </c>
    </row>
    <row r="15" ht="12.75">
      <c r="A15" t="s">
        <v>7</v>
      </c>
    </row>
    <row r="16" ht="12.75">
      <c r="A16" t="s">
        <v>29</v>
      </c>
    </row>
    <row r="17" spans="1:7" ht="12.75">
      <c r="A17" s="7"/>
      <c r="B17" s="8" t="s">
        <v>8</v>
      </c>
      <c r="C17" s="8"/>
      <c r="D17" s="8" t="s">
        <v>9</v>
      </c>
      <c r="E17" s="8" t="s">
        <v>10</v>
      </c>
      <c r="F17" s="8" t="s">
        <v>11</v>
      </c>
      <c r="G17" s="8" t="s">
        <v>12</v>
      </c>
    </row>
    <row r="18" spans="1:7" ht="12.75">
      <c r="A18" s="9" t="s">
        <v>13</v>
      </c>
      <c r="B18" s="10" t="s">
        <v>14</v>
      </c>
      <c r="C18" s="10" t="s">
        <v>15</v>
      </c>
      <c r="D18" s="10" t="s">
        <v>16</v>
      </c>
      <c r="E18" s="10" t="s">
        <v>16</v>
      </c>
      <c r="F18" s="10" t="s">
        <v>16</v>
      </c>
      <c r="G18" s="10" t="s">
        <v>16</v>
      </c>
    </row>
    <row r="19" spans="1:7" ht="12.75">
      <c r="A19" s="11" t="s">
        <v>17</v>
      </c>
      <c r="B19" s="36" t="s">
        <v>25</v>
      </c>
      <c r="C19" s="11" t="s">
        <v>17</v>
      </c>
      <c r="D19" s="13">
        <f>D42</f>
        <v>216446</v>
      </c>
      <c r="E19" s="13">
        <f>E42</f>
        <v>221497.38</v>
      </c>
      <c r="F19" s="13">
        <f>F42</f>
        <v>228142.30140000003</v>
      </c>
      <c r="G19" s="13">
        <f>G42</f>
        <v>234986.570442</v>
      </c>
    </row>
    <row r="20" spans="1:7" ht="12.75">
      <c r="A20" s="11"/>
      <c r="B20" s="36"/>
      <c r="C20" s="11"/>
      <c r="D20" s="13"/>
      <c r="E20" s="13"/>
      <c r="F20" s="13"/>
      <c r="G20" s="13"/>
    </row>
    <row r="21" spans="1:7" ht="12.75">
      <c r="A21" s="11"/>
      <c r="B21" s="12"/>
      <c r="C21" s="11"/>
      <c r="D21" s="13"/>
      <c r="E21" s="13"/>
      <c r="F21" s="13"/>
      <c r="G21" s="13"/>
    </row>
    <row r="22" spans="1:7" ht="12.75">
      <c r="A22" s="11"/>
      <c r="B22" s="14"/>
      <c r="C22" s="11"/>
      <c r="D22" s="13"/>
      <c r="E22" s="13"/>
      <c r="F22" s="13"/>
      <c r="G22" s="13"/>
    </row>
    <row r="23" spans="1:7" ht="12.75">
      <c r="A23" s="15" t="s">
        <v>18</v>
      </c>
      <c r="B23" s="14"/>
      <c r="C23" s="11"/>
      <c r="D23" s="13">
        <f>SUM(D19:D22)</f>
        <v>216446</v>
      </c>
      <c r="E23" s="13">
        <f>SUM(E19:E22)</f>
        <v>221497.38</v>
      </c>
      <c r="F23" s="13">
        <f>SUM(F19:F22)</f>
        <v>228142.30140000003</v>
      </c>
      <c r="G23" s="13">
        <f>SUM(G19:G22)</f>
        <v>234986.570442</v>
      </c>
    </row>
    <row r="24" spans="2:7" ht="12.75">
      <c r="B24" s="16"/>
      <c r="D24" s="17"/>
      <c r="E24" s="17"/>
      <c r="F24" s="17"/>
      <c r="G24" s="17"/>
    </row>
    <row r="25" spans="1:7" ht="12.75">
      <c r="A25" t="s">
        <v>19</v>
      </c>
      <c r="B25" s="16"/>
      <c r="D25" s="17"/>
      <c r="E25" s="17"/>
      <c r="F25" s="17"/>
      <c r="G25" s="17"/>
    </row>
    <row r="26" spans="1:7" ht="12.75">
      <c r="A26" s="7"/>
      <c r="B26" s="18" t="s">
        <v>8</v>
      </c>
      <c r="C26" s="8"/>
      <c r="D26" s="19" t="s">
        <v>9</v>
      </c>
      <c r="E26" s="19" t="s">
        <v>10</v>
      </c>
      <c r="F26" s="19" t="s">
        <v>11</v>
      </c>
      <c r="G26" s="19" t="s">
        <v>12</v>
      </c>
    </row>
    <row r="27" spans="1:7" ht="12.75">
      <c r="A27" s="9" t="s">
        <v>13</v>
      </c>
      <c r="B27" s="20" t="s">
        <v>14</v>
      </c>
      <c r="C27" s="10" t="s">
        <v>20</v>
      </c>
      <c r="D27" s="21" t="s">
        <v>16</v>
      </c>
      <c r="E27" s="21" t="s">
        <v>16</v>
      </c>
      <c r="F27" s="21" t="s">
        <v>16</v>
      </c>
      <c r="G27" s="21" t="s">
        <v>16</v>
      </c>
    </row>
    <row r="28" spans="1:7" ht="12.75">
      <c r="A28" s="11" t="s">
        <v>17</v>
      </c>
      <c r="B28" s="36" t="s">
        <v>25</v>
      </c>
      <c r="C28" s="11" t="s">
        <v>26</v>
      </c>
      <c r="D28" s="13">
        <f>D42</f>
        <v>216446</v>
      </c>
      <c r="E28" s="13">
        <f>E42</f>
        <v>221497.38</v>
      </c>
      <c r="F28" s="13">
        <f>F42</f>
        <v>228142.30140000003</v>
      </c>
      <c r="G28" s="13">
        <f>G42</f>
        <v>234986.570442</v>
      </c>
    </row>
    <row r="29" spans="1:7" ht="12.75">
      <c r="A29" s="11"/>
      <c r="B29" s="12"/>
      <c r="C29" s="11"/>
      <c r="D29" s="13"/>
      <c r="E29" s="13"/>
      <c r="F29" s="13"/>
      <c r="G29" s="13"/>
    </row>
    <row r="30" spans="1:7" ht="12.75">
      <c r="A30" s="11"/>
      <c r="B30" s="12"/>
      <c r="C30" s="11"/>
      <c r="D30" s="13"/>
      <c r="E30" s="13"/>
      <c r="F30" s="13"/>
      <c r="G30" s="13"/>
    </row>
    <row r="31" spans="1:7" ht="12.75">
      <c r="A31" s="15" t="s">
        <v>18</v>
      </c>
      <c r="B31" s="12"/>
      <c r="C31" s="11"/>
      <c r="D31" s="13">
        <f>SUM(D28:D30)</f>
        <v>216446</v>
      </c>
      <c r="E31" s="13">
        <f>SUM(E28:E30)</f>
        <v>221497.38</v>
      </c>
      <c r="F31" s="13">
        <f>SUM(F28:F30)</f>
        <v>228142.30140000003</v>
      </c>
      <c r="G31" s="13">
        <f>SUM(G28:G30)</f>
        <v>234986.570442</v>
      </c>
    </row>
    <row r="32" spans="1:10" ht="12.75">
      <c r="A32" s="22"/>
      <c r="B32" s="22"/>
      <c r="C32" s="23"/>
      <c r="D32" s="24"/>
      <c r="E32" s="24"/>
      <c r="F32" s="24"/>
      <c r="G32" s="24"/>
      <c r="H32" s="23"/>
      <c r="I32" s="23"/>
      <c r="J32" s="23"/>
    </row>
    <row r="33" spans="1:7" ht="12.75">
      <c r="A33" t="s">
        <v>21</v>
      </c>
      <c r="D33" s="17"/>
      <c r="E33" s="17"/>
      <c r="F33" s="17"/>
      <c r="G33" s="17"/>
    </row>
    <row r="34" spans="1:7" ht="12.75">
      <c r="A34" s="25"/>
      <c r="B34" s="26"/>
      <c r="C34" s="8"/>
      <c r="D34" s="19" t="s">
        <v>9</v>
      </c>
      <c r="E34" s="19" t="s">
        <v>10</v>
      </c>
      <c r="F34" s="19" t="s">
        <v>11</v>
      </c>
      <c r="G34" s="19" t="s">
        <v>12</v>
      </c>
    </row>
    <row r="35" spans="1:7" ht="12.75">
      <c r="A35" s="27"/>
      <c r="B35" s="28"/>
      <c r="C35" s="10"/>
      <c r="D35" s="21" t="s">
        <v>16</v>
      </c>
      <c r="E35" s="21" t="s">
        <v>16</v>
      </c>
      <c r="F35" s="21" t="s">
        <v>16</v>
      </c>
      <c r="G35" s="21" t="s">
        <v>16</v>
      </c>
    </row>
    <row r="36" spans="1:7" ht="14.25">
      <c r="A36" s="29" t="s">
        <v>30</v>
      </c>
      <c r="B36" s="30"/>
      <c r="C36" s="10"/>
      <c r="D36" s="31">
        <f>163881+41422+9068</f>
        <v>214371</v>
      </c>
      <c r="E36" s="13">
        <f aca="true" t="shared" si="0" ref="E36:G37">D36*1.03</f>
        <v>220802.13</v>
      </c>
      <c r="F36" s="13">
        <f t="shared" si="0"/>
        <v>227426.1939</v>
      </c>
      <c r="G36" s="13">
        <f t="shared" si="0"/>
        <v>234248.979717</v>
      </c>
    </row>
    <row r="37" spans="1:7" ht="12.75">
      <c r="A37" s="29" t="s">
        <v>22</v>
      </c>
      <c r="B37" s="30"/>
      <c r="C37" s="10"/>
      <c r="D37" s="31">
        <f>675</f>
        <v>675</v>
      </c>
      <c r="E37" s="13">
        <f t="shared" si="0"/>
        <v>695.25</v>
      </c>
      <c r="F37" s="13">
        <f t="shared" si="0"/>
        <v>716.1075000000001</v>
      </c>
      <c r="G37" s="13">
        <f t="shared" si="0"/>
        <v>737.5907250000001</v>
      </c>
    </row>
    <row r="38" spans="1:7" ht="12.75">
      <c r="A38" s="29" t="s">
        <v>23</v>
      </c>
      <c r="B38" s="30"/>
      <c r="C38" s="32"/>
      <c r="D38" s="37">
        <v>1400</v>
      </c>
      <c r="E38" s="31"/>
      <c r="F38" s="13"/>
      <c r="G38" s="13"/>
    </row>
    <row r="39" spans="1:7" ht="12.75">
      <c r="A39" s="29" t="s">
        <v>24</v>
      </c>
      <c r="B39" s="30"/>
      <c r="C39" s="32"/>
      <c r="D39" s="37"/>
      <c r="E39" s="13"/>
      <c r="F39" s="13"/>
      <c r="G39" s="13"/>
    </row>
    <row r="40" spans="1:7" ht="12.75">
      <c r="A40" s="29"/>
      <c r="B40" s="30"/>
      <c r="C40" s="32"/>
      <c r="D40" s="38"/>
      <c r="E40" s="13"/>
      <c r="F40" s="13"/>
      <c r="G40" s="13"/>
    </row>
    <row r="41" spans="1:7" ht="12.75">
      <c r="A41" s="33"/>
      <c r="B41" s="30"/>
      <c r="C41" s="32"/>
      <c r="D41" s="13"/>
      <c r="E41" s="13"/>
      <c r="F41" s="13"/>
      <c r="G41" s="13"/>
    </row>
    <row r="42" spans="1:7" ht="12.75">
      <c r="A42" s="34" t="s">
        <v>18</v>
      </c>
      <c r="B42" s="30"/>
      <c r="C42" s="32"/>
      <c r="D42" s="13">
        <f>SUM(D36:D41)</f>
        <v>216446</v>
      </c>
      <c r="E42" s="13">
        <f>SUM(E36:E41)</f>
        <v>221497.38</v>
      </c>
      <c r="F42" s="13">
        <f>SUM(F36:F41)</f>
        <v>228142.30140000003</v>
      </c>
      <c r="G42" s="13">
        <f>SUM(G36:G41)</f>
        <v>234986.570442</v>
      </c>
    </row>
    <row r="44" spans="1:7" ht="54.75" customHeight="1">
      <c r="A44" s="42" t="s">
        <v>31</v>
      </c>
      <c r="B44" s="42"/>
      <c r="C44" s="42"/>
      <c r="D44" s="42"/>
      <c r="E44" s="42"/>
      <c r="F44" s="42"/>
      <c r="G44" s="42"/>
    </row>
    <row r="45" spans="1:7" ht="12.75">
      <c r="A45" s="40" t="s">
        <v>33</v>
      </c>
      <c r="B45" s="40"/>
      <c r="C45" s="40"/>
      <c r="D45" s="41"/>
      <c r="E45" s="40"/>
      <c r="F45" s="40"/>
      <c r="G45" s="40"/>
    </row>
    <row r="46" ht="12.75">
      <c r="A46" s="35"/>
    </row>
    <row r="47" ht="12.75">
      <c r="A47" s="35"/>
    </row>
  </sheetData>
  <mergeCells count="1">
    <mergeCell ref="A44:G44"/>
  </mergeCells>
  <printOptions horizontalCentered="1"/>
  <pageMargins left="0.39" right="0.33" top="0.75" bottom="0.75" header="0.5" footer="0.5"/>
  <pageSetup fitToHeight="0" fitToWidth="0"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PHSKC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LEAFM</dc:creator>
  <cp:keywords/>
  <dc:description/>
  <cp:lastModifiedBy>walshj</cp:lastModifiedBy>
  <cp:lastPrinted>2006-05-22T23:33:29Z</cp:lastPrinted>
  <dcterms:created xsi:type="dcterms:W3CDTF">2005-07-14T20:57:11Z</dcterms:created>
  <dcterms:modified xsi:type="dcterms:W3CDTF">2006-05-26T19:56:59Z</dcterms:modified>
  <cp:category/>
  <cp:version/>
  <cp:contentType/>
  <cp:contentStatus/>
</cp:coreProperties>
</file>