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5"/>
  <workbookPr showInkAnnotation="0" codeName="ThisWorkbook"/>
  <mc:AlternateContent xmlns:mc="http://schemas.openxmlformats.org/markup-compatibility/2006">
    <mc:Choice Requires="x15">
      <x15ac:absPath xmlns:x15ac="http://schemas.microsoft.com/office/spreadsheetml/2010/11/ac" url="D:\working\waccache\PH1NEPF0000D0BC\EXCELCNV\e7a39704-4ba8-4f1e-837d-4142cfb1a9a2\"/>
    </mc:Choice>
  </mc:AlternateContent>
  <xr:revisionPtr revIDLastSave="519" documentId="8_{F9980136-EEB3-4325-93CA-715A181F08A1}" xr6:coauthVersionLast="47" xr6:coauthVersionMax="47" xr10:uidLastSave="{002BC3B9-9AD6-4B87-997E-C053C781B556}"/>
  <bookViews>
    <workbookView xWindow="-60" yWindow="-60" windowWidth="15480" windowHeight="11640" tabRatio="386" xr2:uid="{00000000-000D-0000-FFFF-FFFF00000000}"/>
  </bookViews>
  <sheets>
    <sheet name="OEOCE Business Plan 2025" sheetId="46" r:id="rId1"/>
    <sheet name="OEOCE Annual Plan 2023 Q4" sheetId="41" r:id="rId2"/>
    <sheet name="Div1" sheetId="35" state="hidden" r:id="rId3"/>
    <sheet name="Div2" sheetId="37" state="hidden" r:id="rId4"/>
    <sheet name="Div3" sheetId="38" state="hidden" r:id="rId5"/>
    <sheet name="Div4" sheetId="39" state="hidden" r:id="rId6"/>
    <sheet name="ListRef" sheetId="27" r:id="rId7"/>
  </sheets>
  <definedNames>
    <definedName name="_xlnm.Print_Area" localSheetId="0">'OEOCE Business Plan 2025'!$C$1:$AD$21</definedName>
    <definedName name="_xlnm.Print_Titles" localSheetId="2">'Div1'!$1:$3</definedName>
    <definedName name="_xlnm.Print_Titles" localSheetId="3">'Div2'!$1:$3</definedName>
    <definedName name="_xlnm.Print_Titles" localSheetId="4">'Div3'!$1:$3</definedName>
    <definedName name="_xlnm.Print_Titles" localSheetId="0">'OEOCE Business Plan 2025'!$1:$2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7" l="1"/>
  <c r="H5" i="27"/>
  <c r="H4" i="27"/>
  <c r="H3" i="27"/>
  <c r="H2" i="27"/>
  <c r="C1" i="39"/>
  <c r="A8" i="39" s="1"/>
  <c r="C1" i="38"/>
  <c r="A4" i="38" s="1"/>
  <c r="C1" i="37"/>
  <c r="A4" i="37" s="1"/>
  <c r="C1" i="35"/>
  <c r="A11" i="35" s="1"/>
  <c r="H7" i="27"/>
  <c r="A9" i="39" l="1"/>
  <c r="A3" i="39"/>
  <c r="A4" i="39"/>
  <c r="A5" i="39"/>
  <c r="A10" i="39"/>
  <c r="A11" i="39"/>
  <c r="A6" i="39"/>
  <c r="A7" i="39"/>
  <c r="A8" i="37"/>
  <c r="A9" i="37"/>
  <c r="A11" i="37"/>
  <c r="A5" i="37"/>
  <c r="A6" i="37"/>
  <c r="A3" i="37"/>
  <c r="A7" i="37"/>
  <c r="A10" i="37"/>
  <c r="A7" i="38"/>
  <c r="A9" i="38"/>
  <c r="A3" i="38"/>
  <c r="A11" i="38"/>
  <c r="A5" i="38"/>
  <c r="A6" i="38"/>
  <c r="A8" i="38"/>
  <c r="A10" i="38"/>
  <c r="A7" i="35"/>
  <c r="A8" i="35"/>
  <c r="A3" i="35"/>
  <c r="A4" i="35"/>
  <c r="A5" i="35"/>
  <c r="A6" i="35"/>
  <c r="A9" i="35"/>
  <c r="A10"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tc={9C2414B7-977A-44EE-86E5-8D2C8F0A5B9A}</author>
  </authors>
  <commentList>
    <comment ref="N12" authorId="0" shapeId="0" xr:uid="{9C2414B7-977A-44EE-86E5-8D2C8F0A5B9A}">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From KCDataReport4Q2023.Withchart.xlsx: 
707 businesses reported 
557 (79%) WMBE owned 
85 (12%) none of the above 
65 (9%) declined to respond</t>
      </text>
    </comment>
  </commentList>
</comments>
</file>

<file path=xl/sharedStrings.xml><?xml version="1.0" encoding="utf-8"?>
<sst xmlns="http://schemas.openxmlformats.org/spreadsheetml/2006/main" count="986" uniqueCount="465">
  <si>
    <t xml:space="preserve">Department: </t>
  </si>
  <si>
    <t xml:space="preserve">Project &amp; Program Objectives, Strategies, Goals			</t>
  </si>
  <si>
    <t xml:space="preserve">Key Performance Measures </t>
  </si>
  <si>
    <t>Activities to Implement Strategies</t>
  </si>
  <si>
    <t>Dept</t>
  </si>
  <si>
    <t>Division Name</t>
  </si>
  <si>
    <t>Priority Initiative / Project</t>
  </si>
  <si>
    <t>Primary Executive Priority Linkage, if any</t>
  </si>
  <si>
    <t>Project / Program Objective</t>
  </si>
  <si>
    <t>Strategy</t>
  </si>
  <si>
    <t>Goals</t>
  </si>
  <si>
    <t>Who is Responsible</t>
  </si>
  <si>
    <t>ERSJ Alignment</t>
  </si>
  <si>
    <t>Anticipated Tier 5 Monitoring</t>
  </si>
  <si>
    <t>Indicator (Not started -G-R-Done)</t>
  </si>
  <si>
    <t>Current Status (comments)</t>
  </si>
  <si>
    <t>Date Updated</t>
  </si>
  <si>
    <t>Why is the measure important to monitor?</t>
  </si>
  <si>
    <t>Numerical goal for measure</t>
  </si>
  <si>
    <t>Most recent data point</t>
  </si>
  <si>
    <t>Countywide internal project? (Y/N)</t>
  </si>
  <si>
    <t>Milestone 1 Date</t>
  </si>
  <si>
    <t>Milestone 1</t>
  </si>
  <si>
    <t xml:space="preserve">Milestone 2 date </t>
  </si>
  <si>
    <t>Milestone 2</t>
  </si>
  <si>
    <t>Milestone 3 date</t>
  </si>
  <si>
    <t>Milestone 3</t>
  </si>
  <si>
    <t>Milestone 4 date</t>
  </si>
  <si>
    <t>Milestone 4</t>
  </si>
  <si>
    <t>Milestone 5 date</t>
  </si>
  <si>
    <t>Milestone 5</t>
  </si>
  <si>
    <t>Milestone 6 date</t>
  </si>
  <si>
    <t>Milestone 6</t>
  </si>
  <si>
    <t>EXEC</t>
  </si>
  <si>
    <t>OEOCE</t>
  </si>
  <si>
    <t>OEOCE - Operationalize the Office - Standard Work and Data</t>
  </si>
  <si>
    <t>Best-Run Government</t>
  </si>
  <si>
    <t xml:space="preserve">Create and implement standard work for OEOCE.
Build a system for OEOCE to collect, analyze, and report program/project data on a rolling basis.
Train/support OEOCE staff in implementing the system and updating their data.  </t>
  </si>
  <si>
    <t>See Column E</t>
  </si>
  <si>
    <t xml:space="preserve">OEOCE makes data-driven program and project decisions, rapidly course-corrects, and  provides on-demand evidence of program and project efficacy and impact. </t>
  </si>
  <si>
    <t>Sponsor:
Kate Becker &amp; Ashton Allison
Lead/PM: Susano Surface</t>
  </si>
  <si>
    <t>Enhancing King County’s capacity to implement pro-equity/anti-racism work</t>
  </si>
  <si>
    <t>Annual Plan Monitoring</t>
  </si>
  <si>
    <t>On Track</t>
  </si>
  <si>
    <t>Work breakdown structure is drafted; have compiled research on several "dashboard" platforms</t>
  </si>
  <si>
    <r>
      <rPr>
        <sz val="9"/>
        <color rgb="FF000000"/>
        <rFont val="Calibri"/>
      </rPr>
      <t xml:space="preserve">OEOCE develops and implements a comprehensive reporting system for OEOCE activities, ensuring that 100% of key performance measures are tracked and reported monthly by the end of Q3 2025.
</t>
    </r>
    <r>
      <rPr>
        <b/>
        <sz val="9"/>
        <color rgb="FF000000"/>
        <rFont val="Calibri"/>
      </rPr>
      <t xml:space="preserve">Equity: </t>
    </r>
    <r>
      <rPr>
        <sz val="9"/>
        <color rgb="FF000000"/>
        <rFont val="Calibri"/>
      </rPr>
      <t xml:space="preserve">KPMs align with OERSJ strategic plan metrics when available in 2025
</t>
    </r>
    <r>
      <rPr>
        <b/>
        <sz val="9"/>
        <color rgb="FF000000"/>
        <rFont val="Calibri"/>
      </rPr>
      <t>Climate</t>
    </r>
    <r>
      <rPr>
        <sz val="9"/>
        <color rgb="FF000000"/>
        <rFont val="Calibri"/>
      </rPr>
      <t>: KPMs align with ECO's SCAP metrics when available in June 2025.</t>
    </r>
  </si>
  <si>
    <t xml:space="preserve">Ensure OEOCE's alignment with BRG Executive Priority, measured by improved BRGR self-assessment scores due to making data-driven decisions (which will require having usable, accessible data.) </t>
  </si>
  <si>
    <t>See column L</t>
  </si>
  <si>
    <t xml:space="preserve">NA - project not started </t>
  </si>
  <si>
    <t>No</t>
  </si>
  <si>
    <t>Data collection platform is identified (and purchased if necessary)</t>
  </si>
  <si>
    <t>First round of platform build-out; draft training contents</t>
  </si>
  <si>
    <t>Revised platform build-out; existing OEOCE data is input for user testing; staff training begins</t>
  </si>
  <si>
    <t>User testing complete, staff training refinement, Finalization process begins</t>
  </si>
  <si>
    <t>System is ready to go and OEOCE begins to track data; staff are trained</t>
  </si>
  <si>
    <t xml:space="preserve">OEOCE has input and reported 6 months of data; troubleshooting has taken place. </t>
  </si>
  <si>
    <t xml:space="preserve">OEOCE- Develop Communications Strategy </t>
  </si>
  <si>
    <r>
      <rPr>
        <sz val="9"/>
        <color rgb="FF000000"/>
        <rFont val="Calibri"/>
      </rPr>
      <t xml:space="preserve">Expand and amplify </t>
    </r>
    <r>
      <rPr>
        <b/>
        <sz val="9"/>
        <color rgb="FF000000"/>
        <rFont val="Calibri"/>
      </rPr>
      <t xml:space="preserve">communications and external relations, </t>
    </r>
    <r>
      <rPr>
        <sz val="9"/>
        <color rgb="FF000000"/>
        <rFont val="Calibri"/>
      </rPr>
      <t>increasing engagement with OEOCE's social media, newsletters, websites, publicity, and earned media by 30% in 2025.</t>
    </r>
  </si>
  <si>
    <t>Investments in Website and Social Media platforms; increase staff capacity with dedicated comunications support</t>
  </si>
  <si>
    <t xml:space="preserve">OEOCE's activities are transparent and appealing to residents, workers, vistors, and all who enjoy King County's Cultural sector. </t>
  </si>
  <si>
    <t>Kate Becker</t>
  </si>
  <si>
    <t>Creative Economy e-newsletter is shared regularly. KingCounty.gov website has been refreshed. FAQ is ready to post. Social Media and kingcountycreative.com focus.</t>
  </si>
  <si>
    <r>
      <rPr>
        <sz val="9"/>
        <color rgb="FF000000"/>
        <rFont val="Calibri"/>
      </rPr>
      <t xml:space="preserve">Open/click rate for e-newsletter, number of likes/comments/reposts on social media, qualitative feedback via email or other direct engagement, number of page views and clicks on websites, reduction of individual email inquiries and staff response times after FAQ is published, reduction of staff time in responding individually to repeated inquiries, number of earned media articles pertaining to OEOCE, and more.
</t>
    </r>
    <r>
      <rPr>
        <b/>
        <sz val="9"/>
        <color rgb="FF000000"/>
        <rFont val="Calibri"/>
      </rPr>
      <t xml:space="preserve">
Equity: </t>
    </r>
    <r>
      <rPr>
        <sz val="9"/>
        <color rgb="FF000000"/>
        <rFont val="Calibri"/>
      </rPr>
      <t xml:space="preserve">100% ADA/WCAG/W3C compliance of new content on web and social.  Communication materials (social media posts, newsletters, website content) are available in multiple languages and accessible formats (e.g., screen reader-friendly, subtitles).
</t>
    </r>
    <r>
      <rPr>
        <b/>
        <sz val="9"/>
        <color rgb="FF000000"/>
        <rFont val="Calibri"/>
      </rPr>
      <t xml:space="preserve">Equity: </t>
    </r>
    <r>
      <rPr>
        <sz val="9"/>
        <color rgb="FF000000"/>
        <rFont val="Calibri"/>
      </rPr>
      <t xml:space="preserve">Number of content pieces (articles, posts, newsletters) specifically addressing equity-related topics and issues relevant to frontline communities.
</t>
    </r>
    <r>
      <rPr>
        <b/>
        <sz val="9"/>
        <color rgb="FF000000"/>
        <rFont val="Calibri"/>
      </rPr>
      <t xml:space="preserve">Climate: </t>
    </r>
    <r>
      <rPr>
        <sz val="9"/>
        <color rgb="FF000000"/>
        <rFont val="Calibri"/>
      </rPr>
      <t xml:space="preserve">Percentage of communications content (social media posts, newsletters, website articles) that includes climate-related topics.
</t>
    </r>
    <r>
      <rPr>
        <b/>
        <sz val="9"/>
        <color rgb="FF000000"/>
        <rFont val="Calibri"/>
      </rPr>
      <t xml:space="preserve">Climate: </t>
    </r>
    <r>
      <rPr>
        <sz val="9"/>
        <color rgb="FF000000"/>
        <rFont val="Calibri"/>
      </rPr>
      <t>Adoption of sustainable practices in content production and distribution (e.g., reducing digital carbon footprint, using eco-friendly materials for print).</t>
    </r>
  </si>
  <si>
    <t xml:space="preserve">Understand how community members and relevant industries are learning about OEOCE's programs/projects. Optimize information.  </t>
  </si>
  <si>
    <t>Maintain e-news open rate.
For others, 30% increase from 2024 numbers in Column O</t>
  </si>
  <si>
    <r>
      <t xml:space="preserve">Reporting Period:
01/01/2024-11/05/2024
</t>
    </r>
    <r>
      <rPr>
        <b/>
        <sz val="9"/>
        <color rgb="FF000000"/>
        <rFont val="Calibri"/>
      </rPr>
      <t xml:space="preserve">
Creative Economy E-newsletter</t>
    </r>
    <r>
      <rPr>
        <sz val="9"/>
        <color rgb="FF000000"/>
        <rFont val="Calibri"/>
      </rPr>
      <t xml:space="preserve"> -</t>
    </r>
    <r>
      <rPr>
        <b/>
        <sz val="9"/>
        <color rgb="FF000000"/>
        <rFont val="Calibri"/>
      </rPr>
      <t xml:space="preserve">  </t>
    </r>
    <r>
      <rPr>
        <sz val="9"/>
        <color rgb="FF000000"/>
        <rFont val="Calibri"/>
      </rPr>
      <t xml:space="preserve">57% open rate.
</t>
    </r>
    <r>
      <rPr>
        <b/>
        <sz val="9"/>
        <color rgb="FF000000"/>
        <rFont val="Calibri"/>
      </rPr>
      <t xml:space="preserve">@kingcountycreative </t>
    </r>
    <r>
      <rPr>
        <sz val="9"/>
        <color rgb="FF000000"/>
        <rFont val="Calibri"/>
      </rPr>
      <t xml:space="preserve">instagram - 1,346 followers
</t>
    </r>
    <r>
      <rPr>
        <b/>
        <sz val="9"/>
        <color rgb="FF000000"/>
        <rFont val="Calibri"/>
      </rPr>
      <t xml:space="preserve">@harborislandstudios </t>
    </r>
    <r>
      <rPr>
        <sz val="9"/>
        <color rgb="FF000000"/>
        <rFont val="Calibri"/>
      </rPr>
      <t xml:space="preserve">Instagram  - 345 followers  
</t>
    </r>
    <r>
      <rPr>
        <b/>
        <sz val="9"/>
        <color rgb="FF000000"/>
        <rFont val="Calibri"/>
      </rPr>
      <t>King County Creative Facebook Group</t>
    </r>
    <r>
      <rPr>
        <sz val="9"/>
        <color rgb="FF000000"/>
        <rFont val="Calibri"/>
      </rPr>
      <t xml:space="preserve">: 3,100 Members
</t>
    </r>
    <r>
      <rPr>
        <b/>
        <sz val="9"/>
        <color rgb="FF000000"/>
        <rFont val="Calibri"/>
      </rPr>
      <t>kingcountycreative.com</t>
    </r>
    <r>
      <rPr>
        <sz val="9"/>
        <color rgb="FF000000"/>
        <rFont val="Calibri"/>
      </rPr>
      <t xml:space="preserve"> - 14,584 views
</t>
    </r>
    <r>
      <rPr>
        <b/>
        <sz val="9"/>
        <color rgb="FF000000"/>
        <rFont val="Calibri"/>
      </rPr>
      <t>OEOCE kingcounty.gov</t>
    </r>
    <r>
      <rPr>
        <sz val="9"/>
        <color rgb="FF000000"/>
        <rFont val="Calibri"/>
      </rPr>
      <t xml:space="preserve">  - 1,575 views
# of </t>
    </r>
    <r>
      <rPr>
        <b/>
        <sz val="9"/>
        <color rgb="FF000000"/>
        <rFont val="Calibri"/>
      </rPr>
      <t>earned media articles</t>
    </r>
    <r>
      <rPr>
        <sz val="9"/>
        <color rgb="FF000000"/>
        <rFont val="Calibri"/>
      </rPr>
      <t xml:space="preserve"> pertaining to OEOCE - 12                                             </t>
    </r>
  </si>
  <si>
    <t xml:space="preserve">Publish FAQ to OEOCE kingcounty.gov page by Q3 2024.
Set up Autoresponse with FAQ link for creativeeconomy@kingcounty.gov </t>
  </si>
  <si>
    <t>Launch Economic Opportunity newsletter by Q1 2025.</t>
  </si>
  <si>
    <t>Hire communications &amp; social media support and create content plan.
Create plans and collateral for marketing, social media, publicity, and branding by Q1 2025
Refresh kingcountycreative.com by Q1 2025</t>
  </si>
  <si>
    <t>Creative Economy - Film - Harbor Island Studios - Business Development</t>
  </si>
  <si>
    <t>Anti-Racism / Pro-Equity</t>
  </si>
  <si>
    <r>
      <rPr>
        <sz val="9"/>
        <color rgb="FF000000"/>
        <rFont val="Calibri"/>
      </rPr>
      <t xml:space="preserve">Generate </t>
    </r>
    <r>
      <rPr>
        <b/>
        <sz val="9"/>
        <color rgb="FF000000"/>
        <rFont val="Calibri"/>
      </rPr>
      <t>new film-industry business &amp; jobs at Harbor Island Studios</t>
    </r>
    <r>
      <rPr>
        <sz val="9"/>
        <color rgb="FF000000"/>
        <rFont val="Calibri"/>
      </rPr>
      <t>. 2025-2026 will be pilot years as OEOCE manages and monitors HIS workflow, capital improvements, and staffing/facility capacity. OEOCE will explore alternative business models for Harbor Island Studios (public/private, etc.)</t>
    </r>
  </si>
  <si>
    <t>Operate and promote Harbor Island Studios</t>
  </si>
  <si>
    <t>OEOCE builds the Film industry in King County, creates living wage, climate-conscious, working-class film industry jobs; earns income sufficient to pay operating costs of Harbor Island Studios; ensures Harbor Island Studios is accessible to under-resourced filmmakers.</t>
  </si>
  <si>
    <t xml:space="preserve">Enhancing King County’s capacity to implement pro-equity/anti-racism work </t>
  </si>
  <si>
    <t xml:space="preserve">Films, episodics, commercials, and other productions have commenced and continue to take place in HIS. In 2025, mill/roof construction will impact the number of productions. </t>
  </si>
  <si>
    <r>
      <t xml:space="preserve">Number of inquiries received per year
Number of tours conducted per year
Number of completed productions per year
Budget, per production and per year
Earned income (total, and also in relation to cost of operating and staffing HIS), per production and per year
Production spend with King County (small) businesses, per production and per year
Number of production learning opportunities, per production and per year
</t>
    </r>
    <r>
      <rPr>
        <b/>
        <sz val="9"/>
        <color theme="1"/>
        <rFont val="Calibri"/>
      </rPr>
      <t xml:space="preserve">
Space Utilization: </t>
    </r>
    <r>
      <rPr>
        <sz val="9"/>
        <color theme="1"/>
        <rFont val="Calibri"/>
      </rPr>
      <t xml:space="preserve">Use days per sound stage/space in Harbor Island Studios
Union &amp; Prevailing Wage Jobs Created: Number of jobs created and the percentage of total jobs that are Union/Prevailing Wage, per production and per year
Efficiency of Studio: The average time required to prepare the studio for a new production from the end of the previous production.
</t>
    </r>
    <r>
      <rPr>
        <b/>
        <sz val="9"/>
        <color theme="1"/>
        <rFont val="Calibri"/>
      </rPr>
      <t xml:space="preserve">Customer Satisfaction: </t>
    </r>
    <r>
      <rPr>
        <sz val="9"/>
        <color theme="1"/>
        <rFont val="Calibri"/>
      </rPr>
      <t xml:space="preserve">Achieve a satisfaction rating of 80% or higher from customers regarding their experience at Harbor Island Studios.
Equity: Diversity of cast and crew members based on disaggregated demographic data, per production and per year
Equity: Percentage of productions representing different economic situations (budget, corporate vs. independent, etc.)
</t>
    </r>
    <r>
      <rPr>
        <b/>
        <sz val="9"/>
        <color theme="1"/>
        <rFont val="Calibri"/>
      </rPr>
      <t xml:space="preserve">Equity: </t>
    </r>
    <r>
      <rPr>
        <sz val="9"/>
        <color theme="1"/>
        <rFont val="Calibri"/>
      </rPr>
      <t xml:space="preserve">Number and percentage of living wage jobs created that are filled by individuals from institutionally marginalized communities, per production and per year
</t>
    </r>
    <r>
      <rPr>
        <b/>
        <sz val="9"/>
        <color theme="1"/>
        <rFont val="Calibri"/>
      </rPr>
      <t>Climate:</t>
    </r>
    <r>
      <rPr>
        <sz val="9"/>
        <color theme="1"/>
        <rFont val="Calibri"/>
      </rPr>
      <t xml:space="preserve"> Number of productions categorized as climate-friendly, based on criteria such as use of sustainable practices, reduced carbon footprint, or green certifications. </t>
    </r>
  </si>
  <si>
    <t>Baseline the productivity of HIS, so its operations can be understood and optimized</t>
  </si>
  <si>
    <t>See Column L</t>
  </si>
  <si>
    <t xml:space="preserve">Pilot project history and inquiry database </t>
  </si>
  <si>
    <t xml:space="preserve">Systems developed to capture data in 2024-2025 </t>
  </si>
  <si>
    <t>Analyze first quarter of studio data capture and system efficacy.</t>
  </si>
  <si>
    <t>Four month data collection complete - tracking productions, crew info, calendar references</t>
  </si>
  <si>
    <t>One year data complete</t>
  </si>
  <si>
    <t>Creative Economy - Film - Harbor Island Studios - Capital Improvements</t>
  </si>
  <si>
    <t>Environment</t>
  </si>
  <si>
    <r>
      <rPr>
        <sz val="9"/>
        <color rgb="FF000000"/>
        <rFont val="Calibri"/>
      </rPr>
      <t xml:space="preserve">Complete </t>
    </r>
    <r>
      <rPr>
        <b/>
        <sz val="9"/>
        <color rgb="FF000000"/>
        <rFont val="Calibri"/>
      </rPr>
      <t xml:space="preserve">Harbor Island Studios capital improvements </t>
    </r>
    <r>
      <rPr>
        <sz val="9"/>
        <color rgb="FF000000"/>
        <rFont val="Calibri"/>
      </rPr>
      <t>(mill complete by January 2025; roof replacement is still TBD per SW)</t>
    </r>
  </si>
  <si>
    <t>County investments in mill construction, and roof replacement that includes soundproofing, solar generation, and lighting grid</t>
  </si>
  <si>
    <t>OEOCE elevates Harbor Island Studios facility to be competitive with the industry-standard offerings of other major soundstages, thus contributing to increased numbers of local productions and living wage jobs; climate action in building improvements.</t>
  </si>
  <si>
    <t>Nate Brend (FMD)</t>
  </si>
  <si>
    <t>Other - KC values-based pricing scheme incentivizes hiring of casts and crews that have historically &amp; institutionally been underresourced.</t>
  </si>
  <si>
    <t xml:space="preserve">Mill construction is scheduled to be completed by  January 2025.
Roof Construction to take place in 2025, date TBD.
Ongoing exploration of lighting grid/solar power generation on roof may impact timeline. </t>
  </si>
  <si>
    <r>
      <t xml:space="preserve">1. Completion of mill construction - the mill will exist where there previously was none.
2. Exploring additions of lighting grid and solar generators on HIS roof.
3. Completion of roof replacement - roof will no longer leak and will be more soundproof.
4. All construction completed on time and on budget.
5. </t>
    </r>
    <r>
      <rPr>
        <b/>
        <sz val="9"/>
        <color theme="1"/>
        <rFont val="Calibri"/>
      </rPr>
      <t xml:space="preserve">Equity: </t>
    </r>
    <r>
      <rPr>
        <sz val="9"/>
        <color theme="1"/>
        <rFont val="Calibri"/>
      </rPr>
      <t xml:space="preserve">Percentage of WMBE capital improvement contracts.
6. </t>
    </r>
    <r>
      <rPr>
        <b/>
        <sz val="9"/>
        <color theme="1"/>
        <rFont val="Calibri"/>
      </rPr>
      <t xml:space="preserve">Equity: </t>
    </r>
    <r>
      <rPr>
        <sz val="9"/>
        <color theme="1"/>
        <rFont val="Calibri"/>
      </rPr>
      <t>Number of design or construction adjustments made to ensure the new facilities are accessible to individuals with disabilities and inclusive of diverse needs.</t>
    </r>
    <r>
      <rPr>
        <b/>
        <sz val="9"/>
        <color theme="1"/>
        <rFont val="Calibri"/>
      </rPr>
      <t xml:space="preserve">
Upon completion of construction:
Track the assumed increase in monthly/quarterly/yearly rentals for the desirabiltiy/usefulness of the venue following the improvements.
Climate:</t>
    </r>
    <r>
      <rPr>
        <sz val="9"/>
        <color theme="1"/>
        <rFont val="Calibri"/>
      </rPr>
      <t xml:space="preserve"> Receive a Bronze (38% or above of total applicable points) on the Sustainable Infrastructure Scorecard.</t>
    </r>
    <r>
      <rPr>
        <b/>
        <sz val="9"/>
        <color theme="1"/>
        <rFont val="Calibri"/>
      </rPr>
      <t xml:space="preserve">
Climate: </t>
    </r>
    <r>
      <rPr>
        <sz val="9"/>
        <color theme="1"/>
        <rFont val="Calibri"/>
      </rPr>
      <t xml:space="preserve">Compare utility costs (in dollars) year-over-year to measure savings.
Climate: Track the financial savings (in dollars) from solar installations and other renewable energy sources. </t>
    </r>
  </si>
  <si>
    <t>Ensure the usefulness of capital improvements, which impacts community's ability to access and benefit from HIS.
Ensure the construction and design process and outcome align with the Executive Priorities on Equity and Climate.</t>
  </si>
  <si>
    <t xml:space="preserve">Construciton completion, construction budget (FMD), noise reduction difference in decibels. </t>
  </si>
  <si>
    <t>NA</t>
  </si>
  <si>
    <t xml:space="preserve">Mill constructed. Date shifted due to FMD and SW orders. </t>
  </si>
  <si>
    <t xml:space="preserve">Harbor Island Studios reopens betwen Mill and Roof construction. Date shifted due to FMD and SW orders. </t>
  </si>
  <si>
    <t xml:space="preserve">Roof Replaced. Date shifted due to FMD and SW orders. </t>
  </si>
  <si>
    <t xml:space="preserve">Harbor Island Studios reopens after Roof construction. Date shifted due to FMD and SW orders. </t>
  </si>
  <si>
    <t xml:space="preserve">Harbor Island Studios is activated at capacity, with minimal un-used time between productions. Date shifted due to FMD orders. </t>
  </si>
  <si>
    <t xml:space="preserve">Major feature film landed and work completed. Date shifted due to FMD orders. </t>
  </si>
  <si>
    <t xml:space="preserve">Creative Economy - Film - Executive’s Film Advisory Board (EFAB), Permitting, Ecosystem Study, and Film Ordinance </t>
  </si>
  <si>
    <r>
      <rPr>
        <b/>
        <sz val="9"/>
        <color rgb="FF000000"/>
        <rFont val="Calibri"/>
      </rPr>
      <t xml:space="preserve">
Continue supporting Executive Film Advisory Board (EFAB) in its advisory role for HIS.
Film Permitting process</t>
    </r>
    <r>
      <rPr>
        <sz val="9"/>
        <color rgb="FF000000"/>
        <rFont val="Calibri"/>
      </rPr>
      <t xml:space="preserve"> to be streamlined and published to website by Q3 2025. 
</t>
    </r>
    <r>
      <rPr>
        <b/>
        <sz val="9"/>
        <color rgb="FF000000"/>
        <rFont val="Calibri"/>
      </rPr>
      <t xml:space="preserve">
Film Ecosystem Study,</t>
    </r>
    <r>
      <rPr>
        <sz val="9"/>
        <color rgb="FF000000"/>
        <rFont val="Calibri"/>
      </rPr>
      <t xml:space="preserve"> in partnership with City of Seattle, to be completed in Q1 2025.
</t>
    </r>
    <r>
      <rPr>
        <b/>
        <sz val="9"/>
        <color rgb="FF000000"/>
        <rFont val="Calibri"/>
      </rPr>
      <t xml:space="preserve">
Film Ordinance </t>
    </r>
    <r>
      <rPr>
        <sz val="9"/>
        <color rgb="FF000000"/>
        <rFont val="Calibri"/>
      </rPr>
      <t>to be drafted by Q2 2025, with intent to pass council thereafter.</t>
    </r>
  </si>
  <si>
    <t>EFAB membership is diverse (across film industry experience type, as well as individual demographics) and active/participatory; create working groups</t>
  </si>
  <si>
    <t>OEOCE manages governance of HIS by a working film industry experts, ensuring the facility is desirable to industry and becomes self-sustaining.</t>
  </si>
  <si>
    <t>Working with community</t>
  </si>
  <si>
    <t>Film Ecosystem Study was on hiatus due to COVID-19 emergency and City of Seattle staffing changes; deadline extended at request of City of Seattle. Additional dates shifted due to internal factors.</t>
  </si>
  <si>
    <r>
      <rPr>
        <sz val="9"/>
        <color rgb="FF000000"/>
        <rFont val="Calibri"/>
      </rPr>
      <t xml:space="preserve">Film Ordinance draft passed. Interdepartmental film liaison collaobration process will be operationalized.
Work w/ FMD and SW will be complete and film permitting process will be decided and posted publicly.
Film Ecosystem Study will be published.
</t>
    </r>
    <r>
      <rPr>
        <b/>
        <sz val="9"/>
        <color rgb="FF000000"/>
        <rFont val="Calibri"/>
      </rPr>
      <t xml:space="preserve">
Upcoming for 2025: </t>
    </r>
    <r>
      <rPr>
        <sz val="9"/>
        <color rgb="FF000000"/>
        <rFont val="Calibri"/>
      </rPr>
      <t xml:space="preserve"> 
</t>
    </r>
    <r>
      <rPr>
        <b/>
        <sz val="9"/>
        <color rgb="FF000000"/>
        <rFont val="Calibri"/>
      </rPr>
      <t xml:space="preserve">
Film Permitting
Website is updated with directions for applicants to inquire about filming in King County owned properties, and the information to contact other local jurisdictions or private property owners if the interest is a non-KC owned property.
Permit and Filmmaking Inquiries: </t>
    </r>
    <r>
      <rPr>
        <sz val="9"/>
        <color rgb="FF000000"/>
        <rFont val="Calibri"/>
      </rPr>
      <t xml:space="preserve">The number of filming inquiries received, regardless of outcome.
Permit Issuance Quantity: The number of film production permits issued per month/quarter/year.
Permit Type: The number of permits by type (e.g., feature films, shorts, documentaries, music videos, commercials).
Permit Distribution by Geographic Area: The number of permits issued in different geographic regions within the county
Permit Holder Demographics: The number of permits by type of filmmaker (corporate, independent) and film budget strata
Permit Processing Time: The average time taken from permit application to permit issuance.
Permit Income: The average permit fee collected per vendor. Specific fees paid per production for "King County Values" discounts.
Equity: Permit Holder Demographics: The number of permits issued per demographic category (e.g., race/ethnicity, gender, disability status, production companies, independent filmmakers).
Equity: Number of equity-related provisions included in the streamlined film permitting process published on the website (e.g., support for marginalized filmmakers, inclusive fee structures).
Climate: Number &amp; impact of climate and sustainability provisions included in the draft Film Ordinance.
</t>
    </r>
    <r>
      <rPr>
        <b/>
        <sz val="9"/>
        <color rgb="FF000000"/>
        <rFont val="Calibri"/>
      </rPr>
      <t xml:space="preserve">
Film Ordinance
Equity: Number of equity-focused provisions included in the draft Film Ordinance (e.g., requirements for equitable hiring practices, incentives for inclusive projects).
Film Ecosystem Study
Equity: </t>
    </r>
    <r>
      <rPr>
        <sz val="9"/>
        <color rgb="FF000000"/>
        <rFont val="Calibri"/>
      </rPr>
      <t xml:space="preserve">Number of recommendations in the Film Ecosystem Study that focus on increasing equity and access for underrepresented groups in the film industry.
Climate: Number of recommendations in the Film Ecosystem Study that address climate impact and sustainability in film production. </t>
    </r>
  </si>
  <si>
    <t xml:space="preserve">Ordinance &amp; permit process updates will make filming in KC more attractive and accessible to industry.
Study will provide clarity about state of the field and how issues can be addressed.  </t>
  </si>
  <si>
    <t>EFAB meets monthly, Excel sheet tracks film industry inquiries, multiple KC departments issue and track film permits</t>
  </si>
  <si>
    <t xml:space="preserve">External Film Ecosystem Study sessions and interviews complete. </t>
  </si>
  <si>
    <t xml:space="preserve">Film Ecosystem Study complete and published. </t>
  </si>
  <si>
    <t xml:space="preserve">Film Ordinance drafted following consultation w internal (EFAB, FMD, RES, DNRP, DLS, &amp; Metro) and external (film industry) collaborators.
  </t>
  </si>
  <si>
    <t>09/31/2025</t>
  </si>
  <si>
    <t>Film Permitting Process ready to launch and promote.</t>
  </si>
  <si>
    <t xml:space="preserve">Creative Economy - Music Industry Development – Innovation Cluster, Cascadia Music Corridor, and WA Music Census </t>
  </si>
  <si>
    <r>
      <t>Understand the scale of King County's music economy by:</t>
    </r>
    <r>
      <rPr>
        <sz val="9"/>
        <color theme="1"/>
        <rFont val="Calibri"/>
      </rPr>
      <t xml:space="preserve"> obtaining WA statewide data pertaining to the</t>
    </r>
    <r>
      <rPr>
        <b/>
        <sz val="9"/>
        <color theme="1"/>
        <rFont val="Calibri"/>
      </rPr>
      <t xml:space="preserve"> Cascadia Music Corridor </t>
    </r>
    <r>
      <rPr>
        <sz val="9"/>
        <color theme="1"/>
        <rFont val="Calibri"/>
      </rPr>
      <t xml:space="preserve">by December 2024 nd producing </t>
    </r>
    <r>
      <rPr>
        <b/>
        <sz val="9"/>
        <color theme="1"/>
        <rFont val="Calibri"/>
      </rPr>
      <t>Washington Music Census</t>
    </r>
    <r>
      <rPr>
        <sz val="9"/>
        <color theme="1"/>
        <rFont val="Calibri"/>
      </rPr>
      <t xml:space="preserve"> results by March 2025, With this information OEOCE will be able to strategize how best to support King County's music industry. </t>
    </r>
  </si>
  <si>
    <t>Create the Washington Music Census, the first major study of the WA state music industry, current since the COVID pandemic</t>
  </si>
  <si>
    <t>OEOCE understands King County's music economy and its role within the State and Regional music industries, in order to make data-driven decisions about how to best support the industry.</t>
  </si>
  <si>
    <t xml:space="preserve">Amie Danielewicz + Kate Becker </t>
  </si>
  <si>
    <t xml:space="preserve">The scale of King County's music economy is unknown. In a 2019 Seattle Creative Economy Study, musicians were the lowest paid workers in our creative economy. Data and research are needed to understand the scale of our music ecosystem to inform policy decisions.
UW Evans School music ecosystem research Jan-April 2024 complete. Have secured funding from WA Dept. of Commerce and City of Seattle to produce the WA Music Census.  </t>
  </si>
  <si>
    <r>
      <rPr>
        <sz val="9"/>
        <color rgb="FF000000"/>
        <rFont val="Calibri"/>
      </rPr>
      <t xml:space="preserve">UW Evans School contract secured and student research completed. Washington Music Ecosystem Study completed. Innovation Cluster work with WA Dept of Commerce will have music ecosystem cohort established and working together. Cascadia Music Corridor will compile and share Cascadia Music Summit learnings.
</t>
    </r>
    <r>
      <rPr>
        <b/>
        <sz val="9"/>
        <color rgb="FF000000"/>
        <rFont val="Calibri"/>
      </rPr>
      <t xml:space="preserve">
Washington Music Census
Equity:</t>
    </r>
    <r>
      <rPr>
        <sz val="9"/>
        <color rgb="FF000000"/>
        <rFont val="Calibri"/>
      </rPr>
      <t xml:space="preserve"> Washington Music Census includes specific analysis on the participation, challenges, and opportunities for underrepresented and marginalized groups in the music industry.
</t>
    </r>
    <r>
      <rPr>
        <b/>
        <sz val="9"/>
        <color rgb="FF000000"/>
        <rFont val="Calibri"/>
      </rPr>
      <t xml:space="preserve">Climate: </t>
    </r>
    <r>
      <rPr>
        <sz val="9"/>
        <color rgb="FF000000"/>
        <rFont val="Calibri"/>
      </rPr>
      <t xml:space="preserve">Percentage of the Washington Music Census that includes analysis of the climate impact and sustainability practices within the music industry.
</t>
    </r>
    <r>
      <rPr>
        <b/>
        <sz val="9"/>
        <color rgb="FF000000"/>
        <rFont val="Calibri"/>
      </rPr>
      <t xml:space="preserve">
Cascadia Music Corridor
Equity:</t>
    </r>
    <r>
      <rPr>
        <sz val="9"/>
        <color rgb="FF000000"/>
        <rFont val="Calibri"/>
      </rPr>
      <t xml:space="preserve"> Percentage of music industry leaders from OR, ID, and AK involved in the Cascadia Music Corridor who represent underrepresented and marginalized groups (e.g., racial/ethnic minorities, women, LGBTQ+).
</t>
    </r>
    <r>
      <rPr>
        <b/>
        <sz val="9"/>
        <color rgb="FF000000"/>
        <rFont val="Calibri"/>
      </rPr>
      <t xml:space="preserve">
Cascadia Music Summit
Equity: </t>
    </r>
    <r>
      <rPr>
        <sz val="9"/>
        <color rgb="FF000000"/>
        <rFont val="Calibri"/>
      </rPr>
      <t xml:space="preserve">Percentage of strategies and recommendations developed through the Cascadia Music Summit that include specific provisions for increasing equity and access for marginalized groups in the music industry.
</t>
    </r>
    <r>
      <rPr>
        <b/>
        <sz val="9"/>
        <color rgb="FF000000"/>
        <rFont val="Calibri"/>
      </rPr>
      <t>Climate:</t>
    </r>
    <r>
      <rPr>
        <sz val="9"/>
        <color rgb="FF000000"/>
        <rFont val="Calibri"/>
      </rPr>
      <t xml:space="preserve"> Number of climate-related insights and recommendations included in the analysis of WA statewide data for the Cascadia Music Summit. </t>
    </r>
  </si>
  <si>
    <t>Statewide collaboration (relationship-building as well as results for music sector) and ensuring a meaningful educational opoprtunity for student consultants</t>
  </si>
  <si>
    <t>Publication of Music study, formation of Innovation Cluster cohort, publication of Cascadia Music Summit findings.</t>
  </si>
  <si>
    <t xml:space="preserve">$150k from WA Dept. of Commerce and $100k from City of Seattle OED - funding secured to complete Music Census. Must be expended by 12/31/2025. </t>
  </si>
  <si>
    <t xml:space="preserve">Cascadia Music Corridor work continues in partnership with OR, ID &amp; AK music industry leaders </t>
  </si>
  <si>
    <t>Washington Music Census data is complete and analyzed</t>
  </si>
  <si>
    <t>Washington Music Census report is complete and socialized with regional and state leaders</t>
  </si>
  <si>
    <t xml:space="preserve">National Convening of Music Ecosystem Leaders, public reveal of WA Music Census data and analysis </t>
  </si>
  <si>
    <t>Creative Economy - Festivals/Events/Nightlife Partnerships</t>
  </si>
  <si>
    <r>
      <rPr>
        <sz val="9"/>
        <color rgb="FF000000"/>
        <rFont val="Calibri"/>
      </rPr>
      <t xml:space="preserve">Collaborate with </t>
    </r>
    <r>
      <rPr>
        <b/>
        <sz val="9"/>
        <color rgb="FF000000"/>
        <rFont val="Calibri"/>
      </rPr>
      <t>WFEA, WANMA, Cultural Leaders Roundtable, NITECAP,</t>
    </r>
    <r>
      <rPr>
        <sz val="9"/>
        <color rgb="FF000000"/>
        <rFont val="Calibri"/>
      </rPr>
      <t xml:space="preserve"> etc. to provide technical assistance and strategic support; Partner to produce the </t>
    </r>
    <r>
      <rPr>
        <b/>
        <sz val="9"/>
        <color rgb="FF000000"/>
        <rFont val="Calibri"/>
      </rPr>
      <t xml:space="preserve">Cascadia Music Summit (April 25-27, 2025). </t>
    </r>
  </si>
  <si>
    <t>Produce major industry event, where new, significant Washington Music Census will be shared and discussed</t>
  </si>
  <si>
    <t>OEOCE creates cohesion across regional Music industry, with King County/WA State as leaders in gathering data/evidence on the current status and recommendations for how to move forward.</t>
  </si>
  <si>
    <t>Kate Becker/Amie Danielewicz</t>
  </si>
  <si>
    <t xml:space="preserve">OEOCE continues to participate in WFEA and WANMA. 2025 regional film and music event schedule and participation plan confirmed.  </t>
  </si>
  <si>
    <r>
      <rPr>
        <sz val="9"/>
        <color rgb="FF000000"/>
        <rFont val="Calibri"/>
      </rPr>
      <t xml:space="preserve">Execution of 2025 Cascadia Music Summit in King County.
</t>
    </r>
    <r>
      <rPr>
        <b/>
        <sz val="9"/>
        <color rgb="FF000000"/>
        <rFont val="Calibri"/>
      </rPr>
      <t xml:space="preserve">
Customer Satisfaction: </t>
    </r>
    <r>
      <rPr>
        <sz val="9"/>
        <color rgb="FF000000"/>
        <rFont val="Calibri"/>
      </rPr>
      <t xml:space="preserve">Successfully host the Cascadia Music Summit with at least 80% of surveyed attendees rating the events as valuable and well-organized.
</t>
    </r>
    <r>
      <rPr>
        <b/>
        <sz val="9"/>
        <color rgb="FF000000"/>
        <rFont val="Calibri"/>
      </rPr>
      <t>Equity:</t>
    </r>
    <r>
      <rPr>
        <sz val="9"/>
        <color rgb="FF000000"/>
        <rFont val="Calibri"/>
      </rPr>
      <t xml:space="preserve"> Number of summit sessions, panels, or workshops that specifically address equity and inclusion issues in the film and music industries.
</t>
    </r>
    <r>
      <rPr>
        <b/>
        <sz val="9"/>
        <color rgb="FF000000"/>
        <rFont val="Calibri"/>
      </rPr>
      <t>Equity:</t>
    </r>
    <r>
      <rPr>
        <sz val="9"/>
        <color rgb="FF000000"/>
        <rFont val="Calibri"/>
      </rPr>
      <t xml:space="preserve"> Number of accessibility features provided at the Cascadia Music Summit (e.g., sign language interpreters, captioning, wheelchair access, accessible materials, ADA-compliant venues).
</t>
    </r>
    <r>
      <rPr>
        <b/>
        <sz val="9"/>
        <color rgb="FF000000"/>
        <rFont val="Calibri"/>
      </rPr>
      <t>Climate:</t>
    </r>
    <r>
      <rPr>
        <sz val="9"/>
        <color rgb="FF000000"/>
        <rFont val="Calibri"/>
      </rPr>
      <t xml:space="preserve"> Number of climate-friendly initiatives implemented during the Cascadia Music Summit (e.g., waste reduction strategies, energy-efficient technologies).
</t>
    </r>
    <r>
      <rPr>
        <b/>
        <sz val="9"/>
        <color rgb="FF000000"/>
        <rFont val="Calibri"/>
      </rPr>
      <t>Climate:</t>
    </r>
    <r>
      <rPr>
        <sz val="9"/>
        <color rgb="FF000000"/>
        <rFont val="Calibri"/>
      </rPr>
      <t xml:space="preserve"> Number of sessions or panels at the Cascadia Music Summit that address climate issues in the creative and music industries. </t>
    </r>
  </si>
  <si>
    <t>Ongoing support of and influence in key creative industries</t>
  </si>
  <si>
    <t>4 state partners planning session for April 2025</t>
  </si>
  <si>
    <t>Cascadia Music Summit hosted in King County</t>
  </si>
  <si>
    <t xml:space="preserve">EXEC </t>
  </si>
  <si>
    <t xml:space="preserve">Creative Economy - Hospitality/Tourism - Cloudbreak Music Festival </t>
  </si>
  <si>
    <r>
      <t xml:space="preserve">Ongoing engagement with </t>
    </r>
    <r>
      <rPr>
        <b/>
        <sz val="9"/>
        <color rgb="FF000000"/>
        <rFont val="Calibri"/>
      </rPr>
      <t>Hospitality and Tourism</t>
    </r>
    <r>
      <rPr>
        <sz val="9"/>
        <color rgb="FF000000"/>
        <rFont val="Calibri"/>
      </rPr>
      <t xml:space="preserve"> partners, locally, nationally, and internationally, including the annual </t>
    </r>
    <r>
      <rPr>
        <b/>
        <sz val="9"/>
        <color rgb="FF000000"/>
        <rFont val="Calibri"/>
      </rPr>
      <t xml:space="preserve">Cloudbreak Music Festival </t>
    </r>
  </si>
  <si>
    <t>Produce Cloudbreak Music Festival; increase promotions, marketing, and communication of festival</t>
  </si>
  <si>
    <t>OEOCE promotes economic security and visibility of local musicians and music venues, provides opportunities for tourists to experinece Seattle musicians and venues, deveops and highlights the links between tourism and cultural sector.</t>
  </si>
  <si>
    <t>Continued engagement with tourism (City of Seattle, Visit Seattle, Southside Regional Tourism Agency, SnoValley Chamber, etc), WA Restaurant Association, national colleagues, and internal departments.</t>
  </si>
  <si>
    <r>
      <rPr>
        <b/>
        <sz val="9"/>
        <color rgb="FF000000"/>
        <rFont val="Calibri"/>
      </rPr>
      <t xml:space="preserve">
Hospitality/Toursim
Number of site visits to tourism locations and events
Number of presentations to hospitality and tourism groups
Number of attendees and venues.
Cloudbreak
Attendance:
Total number of Hotel stays/guests that attended Cloudbreak
Total number of non-hotel related Cloudbreak attendees
Advance Reservations: Total number of ticket sales made in advance.
Walk-Ups: Total number of walk-up attendees.
No-Shows: Total number of reserved attendees who did not show up.
Overall Attendance: Total number of attendees.
Funding: </t>
    </r>
    <r>
      <rPr>
        <sz val="9"/>
        <color rgb="FF000000"/>
        <rFont val="Calibri"/>
      </rPr>
      <t xml:space="preserve">Track how amount of funding for Cloudbreak each year (total, per venue, per artist) affects the impact and nature of festival.
Compare the number of shows presented before and after the change in funding guidelines.
Measure the amount of funding allocated per show before and after changes in funding guidelines.
Estimate range of total revenue generated from tourist spending (in dollars)
Total revenue generated in addition to typical
</t>
    </r>
    <r>
      <rPr>
        <b/>
        <sz val="9"/>
        <color rgb="FF000000"/>
        <rFont val="Calibri"/>
      </rPr>
      <t>Equity:</t>
    </r>
    <r>
      <rPr>
        <sz val="9"/>
        <color rgb="FF000000"/>
        <rFont val="Calibri"/>
      </rPr>
      <t xml:space="preserve"> All venues self-report as ADA compliant. Venues have opportunity to report additional access measures (sign language, international language interpretation, etc.)
</t>
    </r>
    <r>
      <rPr>
        <b/>
        <sz val="9"/>
        <color rgb="FF000000"/>
        <rFont val="Calibri"/>
      </rPr>
      <t>Equity:</t>
    </r>
    <r>
      <rPr>
        <sz val="9"/>
        <color rgb="FF000000"/>
        <rFont val="Calibri"/>
      </rPr>
      <t xml:space="preserve"> Percentage of performing artists coming from underrepresented or marginalized communities, including racial/ethnic minorities, women, LGBTQ+ individuals, and artists with disabilities.
</t>
    </r>
    <r>
      <rPr>
        <b/>
        <sz val="9"/>
        <color rgb="FF000000"/>
        <rFont val="Calibri"/>
      </rPr>
      <t>Climate:</t>
    </r>
    <r>
      <rPr>
        <sz val="9"/>
        <color rgb="FF000000"/>
        <rFont val="Calibri"/>
      </rPr>
      <t xml:space="preserve"> Number of partner venues that include a focus on climate-friendly practices (e.g., energy-efficient facilities, waste reduction).
</t>
    </r>
    <r>
      <rPr>
        <b/>
        <sz val="9"/>
        <color rgb="FF000000"/>
        <rFont val="Calibri"/>
      </rPr>
      <t>Climate:</t>
    </r>
    <r>
      <rPr>
        <sz val="9"/>
        <color rgb="FF000000"/>
        <rFont val="Calibri"/>
      </rPr>
      <t xml:space="preserve"> Number of sustainability initiatives implemented in the planning and execution of Cloudbreak Music Festival, including waste management, energy use, and transportation. </t>
    </r>
  </si>
  <si>
    <t>Hospitality and tourism are key economic drivers for our region</t>
  </si>
  <si>
    <t># of presentations, # of partnerships, # of trainings, # of convenings and collaborations</t>
  </si>
  <si>
    <t>Analysis of Cloudbreak Music Festival 2024. Determined via partner meetings that there is budget and appettite to continue in 2025. 
DONE</t>
  </si>
  <si>
    <t>Launch of planning process for Cloudbreak 2025</t>
  </si>
  <si>
    <t>Decision finalized to produce Cloudbreak 2025. Funding secured.</t>
  </si>
  <si>
    <t>Partnership with Freakout Festival, new structure for funding to venues and artists, venues secured, public announcement of event dates.</t>
  </si>
  <si>
    <t>Public announcement of artist lineup,  venues, calendar</t>
  </si>
  <si>
    <t>11/31/2025</t>
  </si>
  <si>
    <t>Cloudbreak Festival takes place</t>
  </si>
  <si>
    <t>Creative Economy - Countywide Creative Districts</t>
  </si>
  <si>
    <r>
      <t xml:space="preserve">Support Councilmember Perry and ArtsWA in the development of </t>
    </r>
    <r>
      <rPr>
        <b/>
        <sz val="9"/>
        <color theme="1"/>
        <rFont val="Calibri"/>
      </rPr>
      <t xml:space="preserve">creative districts </t>
    </r>
    <r>
      <rPr>
        <sz val="9"/>
        <color theme="1"/>
        <rFont val="Calibri"/>
      </rPr>
      <t>throughout King County District 3</t>
    </r>
  </si>
  <si>
    <t xml:space="preserve">Build relatinoships with KC Cities that do not currently participate in the creative districts program </t>
  </si>
  <si>
    <t xml:space="preserve">OEOCE ensures that Creative Economy is supported and visible throughout King County, leading to increased opportunities and income for creative workers and businesses. </t>
  </si>
  <si>
    <t>Monthly group meetings + individual meetings w/ District 3 city leaders</t>
  </si>
  <si>
    <r>
      <t>Work with District 3 city leads to strategize their respective creative district initiatives.</t>
    </r>
    <r>
      <rPr>
        <b/>
        <sz val="9"/>
        <color theme="1"/>
        <rFont val="Calibri"/>
      </rPr>
      <t xml:space="preserve">
Equity:</t>
    </r>
    <r>
      <rPr>
        <sz val="9"/>
        <color theme="1"/>
        <rFont val="Calibri"/>
      </rPr>
      <t xml:space="preserve"> Number of equity-focused features included in the creative district design, such as affordable artist spaces, cultural programming, and accessibility features.</t>
    </r>
    <r>
      <rPr>
        <b/>
        <sz val="9"/>
        <color theme="1"/>
        <rFont val="Calibri"/>
      </rPr>
      <t xml:space="preserve">
Climate:</t>
    </r>
    <r>
      <rPr>
        <sz val="9"/>
        <color theme="1"/>
        <rFont val="Calibri"/>
      </rPr>
      <t xml:space="preserve"> Number and percentage of sustainable design features implemented in the creative districts' plans, including energy efficiency, water conservation, and green building materials.</t>
    </r>
    <r>
      <rPr>
        <b/>
        <sz val="9"/>
        <color theme="1"/>
        <rFont val="Calibri"/>
      </rPr>
      <t xml:space="preserve">
Climate: </t>
    </r>
    <r>
      <rPr>
        <sz val="9"/>
        <color theme="1"/>
        <rFont val="Calibri"/>
      </rPr>
      <t xml:space="preserve">Reduction in the carbon footprint associated with the development and operation of the creative districts, including transportation, energy use, and waste management. </t>
    </r>
  </si>
  <si>
    <t xml:space="preserve">Each District 3 city will have a different creative district plan based on thier strengths </t>
  </si>
  <si>
    <t>Minimum of 3 (out of 13) District 3 cities that initiate creative district strategies in 2025</t>
  </si>
  <si>
    <t xml:space="preserve">1 year of participation in  monthly group meetings + numerous individual city consultations </t>
  </si>
  <si>
    <t>Development continues with  Carnation and North Bend.</t>
  </si>
  <si>
    <t>2nd and 3rd creative districts launched with branding and public campaign</t>
  </si>
  <si>
    <t xml:space="preserve">Economic Opportunity - Business Retention &amp; Expansion - Community Business Connector program </t>
  </si>
  <si>
    <r>
      <rPr>
        <sz val="9"/>
        <color rgb="FF000000"/>
        <rFont val="Calibri"/>
      </rPr>
      <t>Increase countywide small business assistance capacity at least by one</t>
    </r>
    <r>
      <rPr>
        <b/>
        <sz val="9"/>
        <color rgb="FF000000"/>
        <rFont val="Calibri"/>
      </rPr>
      <t xml:space="preserve"> ADO Community Business Connector organization</t>
    </r>
    <r>
      <rPr>
        <sz val="9"/>
        <color rgb="FF000000"/>
        <rFont val="Calibri"/>
      </rPr>
      <t xml:space="preserve"> in 2025, with a focus on UKC, South King County, and neighborhoods where the self-sufficiency standards are lowest. </t>
    </r>
  </si>
  <si>
    <t>Outreach and relationship-building with organiztions that are not yet participants</t>
  </si>
  <si>
    <t>OEOCE creates increased business connections in under-resourced areas of King County.</t>
  </si>
  <si>
    <t>Amie Danielewicz</t>
  </si>
  <si>
    <t>Complete</t>
  </si>
  <si>
    <t xml:space="preserve">Currently fund nine ADO Business Connector organizations representing six geographic hubs across the county, with plans to add one more. CLFR funding is expended; Port of Seattle &amp; City of Seattle are providing follow-on funding to sustain the program. </t>
  </si>
  <si>
    <r>
      <t xml:space="preserve">Port of Seattle's equity metrics TBD.
</t>
    </r>
    <r>
      <rPr>
        <b/>
        <sz val="9"/>
        <color rgb="FF000000"/>
        <rFont val="Calibri"/>
      </rPr>
      <t xml:space="preserve">
Small Business Assistance:</t>
    </r>
    <r>
      <rPr>
        <sz val="9"/>
        <color rgb="FF000000"/>
        <rFont val="Calibri"/>
      </rPr>
      <t xml:space="preserve"> Increase the number of small businesses receiving assistance in UKC and South King County by 15% by the end of 2025, tracked through assistance programs and feedback surveys.
</t>
    </r>
    <r>
      <rPr>
        <b/>
        <sz val="9"/>
        <color rgb="FF000000"/>
        <rFont val="Calibri"/>
      </rPr>
      <t>Equity:</t>
    </r>
    <r>
      <rPr>
        <sz val="9"/>
        <color rgb="FF000000"/>
        <rFont val="Calibri"/>
      </rPr>
      <t xml:space="preserve"> The percentage of small business assistance distributed across targeted areas, including UKC, South King County, and neighborhoods with the lowest self-sufficiency standards. Align with ERSJ update.
</t>
    </r>
    <r>
      <rPr>
        <b/>
        <sz val="9"/>
        <color rgb="FF000000"/>
        <rFont val="Calibri"/>
      </rPr>
      <t xml:space="preserve">Climate: </t>
    </r>
    <r>
      <rPr>
        <sz val="9"/>
        <color rgb="FF000000"/>
        <rFont val="Calibri"/>
      </rPr>
      <t xml:space="preserve">The percentage of total assistance resources allocated to businesses focused on green or climate-friendly initiatives. Align with SCAP update.
</t>
    </r>
    <r>
      <rPr>
        <b/>
        <sz val="9"/>
        <color rgb="FF000000"/>
        <rFont val="Calibri"/>
      </rPr>
      <t xml:space="preserve">Climate: </t>
    </r>
    <r>
      <rPr>
        <sz val="9"/>
        <color rgb="FF000000"/>
        <rFont val="Calibri"/>
      </rPr>
      <t xml:space="preserve">The percentage of businesses receiving assistance located in areas most affected by climate change and environmental justice issues. Align with SCAP update.
</t>
    </r>
    <r>
      <rPr>
        <b/>
        <sz val="9"/>
        <color rgb="FF000000"/>
        <rFont val="Calibri"/>
      </rPr>
      <t xml:space="preserve">Climate: </t>
    </r>
    <r>
      <rPr>
        <sz val="9"/>
        <color rgb="FF000000"/>
        <rFont val="Calibri"/>
      </rPr>
      <t>The percentage of assisted businesses that adopt climate resilience measures, such as energy efficiency or flood protection. Align with SCAP update.</t>
    </r>
  </si>
  <si>
    <t>Alignment with racial equity &amp; BRG values; documenting amount of assistance provided and who is receiving it</t>
  </si>
  <si>
    <t>One new business connector organization is contracted with the ADO</t>
  </si>
  <si>
    <t>One new business connector org is contracted with ADO</t>
  </si>
  <si>
    <t xml:space="preserve">Economic Opportunity - Business Retention &amp; Expansion - King County Aerospace Alliance </t>
  </si>
  <si>
    <r>
      <rPr>
        <sz val="9"/>
        <color rgb="FF000000"/>
        <rFont val="Calibri"/>
      </rPr>
      <t>Expand</t>
    </r>
    <r>
      <rPr>
        <b/>
        <sz val="9"/>
        <color rgb="FF000000"/>
        <rFont val="Calibri"/>
      </rPr>
      <t xml:space="preserve"> Aerospace Alliance </t>
    </r>
    <r>
      <rPr>
        <sz val="9"/>
        <color rgb="FF000000"/>
        <rFont val="Calibri"/>
      </rPr>
      <t>beyond King County boundaries to be a multi-county initiative. 
Host one additional study briefings by Q2 2025, with the goals of educating  private industry about the importance of the aerospace industry and retaining the legacy aerospace manufacturing footprint, while fostering growth in the new space sector.
TBD: Community Business Connector outreach to supply-chain vendors large and small</t>
    </r>
  </si>
  <si>
    <t xml:space="preserve">OEOCE nurtures the regional Aerospace industries, and creates positive business environment to support local proeduction and  living wage job creation. OEOCE Influences the Aerospace industry to embed equity and environmental factors in its operations and products.  </t>
  </si>
  <si>
    <t>Ashton Allison</t>
  </si>
  <si>
    <t xml:space="preserve">Expansion to multi-county initiative in progress. 
One additional briefing is being planned with GSP for Private Industry. </t>
  </si>
  <si>
    <r>
      <t xml:space="preserve">Private Industry briefing will have taken place in 2024. Measurements may include - number of engagements/questions by attendees, inquiries from interested elected officials.
</t>
    </r>
    <r>
      <rPr>
        <b/>
        <sz val="9"/>
        <color theme="1"/>
        <rFont val="Calibri"/>
      </rPr>
      <t xml:space="preserve">
Customer Satisfaction and Engagement
Document the impact of briefings through a participant feedback survey showing at least 80% satisfaction.
Track and record the total number of documented engagements, including questions, comments, or feedback, received from attendees during briefings.
Document the total number of formal inquiries received from elected officials concerning specific projects, initiatives, or organizational updates
Equity: </t>
    </r>
    <r>
      <rPr>
        <sz val="9"/>
        <color theme="1"/>
        <rFont val="Calibri"/>
      </rPr>
      <t xml:space="preserve">The percentage of speakers and panelists at the briefings who represent diverse backgrounds and perspectives.
</t>
    </r>
    <r>
      <rPr>
        <b/>
        <sz val="9"/>
        <color theme="1"/>
        <rFont val="Calibri"/>
      </rPr>
      <t xml:space="preserve">Equity: </t>
    </r>
    <r>
      <rPr>
        <sz val="9"/>
        <color theme="1"/>
        <rFont val="Calibri"/>
      </rPr>
      <t xml:space="preserve">The number of community organizations or groups representing diverse or underserved populations contacted for outreach about the briefings.
</t>
    </r>
    <r>
      <rPr>
        <b/>
        <sz val="9"/>
        <color theme="1"/>
        <rFont val="Calibri"/>
      </rPr>
      <t>Climate:</t>
    </r>
    <r>
      <rPr>
        <sz val="9"/>
        <color theme="1"/>
        <rFont val="Calibri"/>
      </rPr>
      <t xml:space="preserve"> Number of climate impact and sustainability topics addressed in the briefing agendas, including emissions reduction strategies and sustainable aerospace technologies.
</t>
    </r>
    <r>
      <rPr>
        <b/>
        <sz val="9"/>
        <color theme="1"/>
        <rFont val="Calibri"/>
      </rPr>
      <t>Climate:</t>
    </r>
    <r>
      <rPr>
        <sz val="9"/>
        <color theme="1"/>
        <rFont val="Calibri"/>
      </rPr>
      <t xml:space="preserve"> Number of climate and sustainability experts included among the speakers and panelists at the briefings. </t>
    </r>
  </si>
  <si>
    <t>Awareness of current status, stakeholder engagement &amp; future opportunity in the sector</t>
  </si>
  <si>
    <t xml:space="preserve">Host briefing event #3: Private Industry </t>
  </si>
  <si>
    <t xml:space="preserve">Formallize and socialize new Aerospace Alliance </t>
  </si>
  <si>
    <t>Economic Opportunity - Business Retention &amp; Expansion - New and Existing Employers</t>
  </si>
  <si>
    <r>
      <rPr>
        <b/>
        <sz val="9"/>
        <color rgb="FF000000"/>
        <rFont val="Calibri"/>
      </rPr>
      <t>New and Existing Employers:</t>
    </r>
    <r>
      <rPr>
        <sz val="9"/>
        <color rgb="FF000000"/>
        <rFont val="Calibri"/>
      </rPr>
      <t xml:space="preserve"> Conduct an analysis of current County assets, especially real property, that could potentially be utilzied /repurposed for business attraction and/or expansions. Special focus will be paid to clean technology development and/or green economy businesses.</t>
    </r>
  </si>
  <si>
    <t>Analyze current County assets and provide recommendations for how to utilize them</t>
  </si>
  <si>
    <t xml:space="preserve">OEOCE maximizes climate-conscious stewardship of County resources; identifies instances of underutilization or opportunities for maximization; and increases the utility  of County resources to the County itself, as well as the public and/or local businesses. </t>
  </si>
  <si>
    <t>Ashton Allison + Amie Danielewicz</t>
  </si>
  <si>
    <t>OEOCE has made efforts to build an inventory of properties in conjunction with DLS staff.  Researched what data is availble and how to find it. Waiting for DLS capacity to open up in Q1 2025 to move collaboration forward. 
Need to connect with FMD for properties outside UKC.</t>
  </si>
  <si>
    <r>
      <rPr>
        <sz val="9"/>
        <color rgb="FF000000"/>
        <rFont val="Calibri"/>
      </rPr>
      <t xml:space="preserve">The inventory register will exist, and include all relevant data columns.
</t>
    </r>
    <r>
      <rPr>
        <b/>
        <sz val="9"/>
        <color rgb="FF000000"/>
        <rFont val="Calibri"/>
      </rPr>
      <t xml:space="preserve">
Equity:</t>
    </r>
    <r>
      <rPr>
        <sz val="9"/>
        <color rgb="FF000000"/>
        <rFont val="Calibri"/>
      </rPr>
      <t xml:space="preserve"> The percentage of analyzed County real property assets identified for potential repurposing that are located in institutionally underserved or economically disadvantaged communities.
</t>
    </r>
    <r>
      <rPr>
        <b/>
        <sz val="9"/>
        <color rgb="FF000000"/>
        <rFont val="Calibri"/>
      </rPr>
      <t xml:space="preserve">Equity: </t>
    </r>
    <r>
      <rPr>
        <sz val="9"/>
        <color rgb="FF000000"/>
        <rFont val="Calibri"/>
      </rPr>
      <t xml:space="preserve">The percentage of County assets repurposed that are allocated to businesses owned by or employing individuals from institutionally underrepresented communities.
</t>
    </r>
    <r>
      <rPr>
        <b/>
        <sz val="9"/>
        <color rgb="FF000000"/>
        <rFont val="Calibri"/>
      </rPr>
      <t xml:space="preserve">Equity: </t>
    </r>
    <r>
      <rPr>
        <sz val="9"/>
        <color rgb="FF000000"/>
        <rFont val="Calibri"/>
      </rPr>
      <t xml:space="preserve">The number of community forums or consultation sessions held with representatives from institutionally underserved communities to gather input on the use of County assets
</t>
    </r>
    <r>
      <rPr>
        <b/>
        <sz val="9"/>
        <color rgb="FF000000"/>
        <rFont val="Calibri"/>
      </rPr>
      <t>Climate:</t>
    </r>
    <r>
      <rPr>
        <sz val="9"/>
        <color rgb="FF000000"/>
        <rFont val="Calibri"/>
      </rPr>
      <t xml:space="preserve"> Clean Technology Opportunities Measure: Produce a report on clean technology opportunities in identified properties by Q3 2025.
</t>
    </r>
    <r>
      <rPr>
        <b/>
        <sz val="9"/>
        <color rgb="FF000000"/>
        <rFont val="Calibri"/>
      </rPr>
      <t xml:space="preserve">Climate: </t>
    </r>
    <r>
      <rPr>
        <sz val="9"/>
        <color rgb="FF000000"/>
        <rFont val="Calibri"/>
      </rPr>
      <t xml:space="preserve">The percentage of County assets identified for potential repurposing that are specifically designated for clean technology development or green economy businesses.
</t>
    </r>
    <r>
      <rPr>
        <b/>
        <sz val="9"/>
        <color rgb="FF000000"/>
        <rFont val="Calibri"/>
      </rPr>
      <t>Climate:</t>
    </r>
    <r>
      <rPr>
        <sz val="9"/>
        <color rgb="FF000000"/>
        <rFont val="Calibri"/>
      </rPr>
      <t xml:space="preserve"> The number of new or existing businesses in the clean technology or green economy sectors attracted or expanded, or partnerships formed, as a result of the asset analysis.</t>
    </r>
  </si>
  <si>
    <t>Understanding available facilities for relevant purposes</t>
  </si>
  <si>
    <t>Existence of inventory register when previously there was none. At least 3 properties identified for further analysis.</t>
  </si>
  <si>
    <t>Re-convene team members to discuss roles &amp; responsibilities in gathering data</t>
  </si>
  <si>
    <t>Finalized site inventory complete; socialized with ECO leadership</t>
  </si>
  <si>
    <t>Economic Opportunity - Business Retention &amp; Expansion - Cascadia Ultra High-Speed Ground Transportation</t>
  </si>
  <si>
    <r>
      <rPr>
        <sz val="9"/>
        <color rgb="FF000000"/>
        <rFont val="Calibri"/>
      </rPr>
      <t xml:space="preserve">Advance Cascadia High Speed Rail by developing funding allocation for remainder of </t>
    </r>
    <r>
      <rPr>
        <b/>
        <sz val="9"/>
        <color rgb="FF000000"/>
        <rFont val="Calibri"/>
      </rPr>
      <t>High-Speed Rail funds</t>
    </r>
    <r>
      <rPr>
        <sz val="9"/>
        <color rgb="FF000000"/>
        <rFont val="Calibri"/>
      </rPr>
      <t xml:space="preserve">.
In partnership with UW Mobility Innovation Lab, develop </t>
    </r>
    <r>
      <rPr>
        <b/>
        <sz val="9"/>
        <color rgb="FF000000"/>
        <rFont val="Calibri"/>
      </rPr>
      <t>Transportation 2050 Dashboard</t>
    </r>
    <r>
      <rPr>
        <sz val="9"/>
        <color rgb="FF000000"/>
        <rFont val="Calibri"/>
      </rPr>
      <t xml:space="preserve"> and predictive model.  
Sponsor </t>
    </r>
    <r>
      <rPr>
        <b/>
        <sz val="9"/>
        <color rgb="FF000000"/>
        <rFont val="Calibri"/>
      </rPr>
      <t>Cascadia Local Elected Officials Summit</t>
    </r>
    <r>
      <rPr>
        <sz val="9"/>
        <color rgb="FF000000"/>
        <rFont val="Calibri"/>
      </rPr>
      <t xml:space="preserve"> and develop follow-up action plan to solicit local exploration of high speed rail. By Q1 2025, we will know if the summit is taking place, and will then determine whether to use funds if it happens, or reallocate if it is cancelled. </t>
    </r>
  </si>
  <si>
    <t xml:space="preserve">OEOCE advances Cascadia High Speed Rail; uses the dashboard to make data-driven transportation decisions, and provides on-demand evidence of efficacy and impact </t>
  </si>
  <si>
    <t>OEOCE has committed to sponsor Cascadia Summit, if funds are secured.</t>
  </si>
  <si>
    <r>
      <t xml:space="preserve">King County municipal government local matching amount that can be applied toward WSDOT high-speed rail funding from federal government.
</t>
    </r>
    <r>
      <rPr>
        <b/>
        <sz val="9"/>
        <color theme="1"/>
        <rFont val="Calibri"/>
      </rPr>
      <t>Follow-Up Action Plan Measure:</t>
    </r>
    <r>
      <rPr>
        <sz val="9"/>
        <color theme="1"/>
        <rFont val="Calibri"/>
      </rPr>
      <t xml:space="preserve"> Develop and implement a follow-up action plan for high-speed rail exploration, with at least two actionable steps identified and initiated by the end of Q4 2025.
</t>
    </r>
    <r>
      <rPr>
        <b/>
        <sz val="9"/>
        <color theme="1"/>
        <rFont val="Calibri"/>
      </rPr>
      <t xml:space="preserve">Equity: </t>
    </r>
    <r>
      <rPr>
        <sz val="9"/>
        <color theme="1"/>
        <rFont val="Calibri"/>
      </rPr>
      <t xml:space="preserve">The percentage of summit participants representing institutionally underserved communities.
</t>
    </r>
    <r>
      <rPr>
        <b/>
        <sz val="9"/>
        <color theme="1"/>
        <rFont val="Calibri"/>
      </rPr>
      <t xml:space="preserve">Equity: </t>
    </r>
    <r>
      <rPr>
        <sz val="9"/>
        <color theme="1"/>
        <rFont val="Calibri"/>
      </rPr>
      <t xml:space="preserve">The number of follow-up action plan recommendations specifically addressing equity and accessibility issues related to high-speed rail implementation.
</t>
    </r>
    <r>
      <rPr>
        <b/>
        <sz val="9"/>
        <color theme="1"/>
        <rFont val="Calibri"/>
      </rPr>
      <t>Equity:</t>
    </r>
    <r>
      <rPr>
        <sz val="9"/>
        <color theme="1"/>
        <rFont val="Calibri"/>
      </rPr>
      <t xml:space="preserve"> The percentage of local exploration activities (e.g., community meetings, surveys) included in the action plan that involve input from institutionally underrepresented communities.
</t>
    </r>
    <r>
      <rPr>
        <b/>
        <sz val="9"/>
        <color theme="1"/>
        <rFont val="Calibri"/>
      </rPr>
      <t xml:space="preserve">Climate: </t>
    </r>
    <r>
      <rPr>
        <sz val="9"/>
        <color theme="1"/>
        <rFont val="Calibri"/>
      </rPr>
      <t xml:space="preserve">The number of summit participants or speakers who are experts in climate science or sustainability and contribute to discussions on high-speed rail's climate benefits.
</t>
    </r>
    <r>
      <rPr>
        <b/>
        <sz val="9"/>
        <color theme="1"/>
        <rFont val="Calibri"/>
      </rPr>
      <t xml:space="preserve">Climate: </t>
    </r>
    <r>
      <rPr>
        <sz val="9"/>
        <color theme="1"/>
        <rFont val="Calibri"/>
      </rPr>
      <t xml:space="preserve">The percentage of action plan goals or metrics related to reducing carbon emissions and enhancing energy efficiency in the high-speed rail project.
</t>
    </r>
    <r>
      <rPr>
        <b/>
        <sz val="9"/>
        <color theme="1"/>
        <rFont val="Calibri"/>
      </rPr>
      <t xml:space="preserve">Climate: </t>
    </r>
    <r>
      <rPr>
        <sz val="9"/>
        <color theme="1"/>
        <rFont val="Calibri"/>
      </rPr>
      <t xml:space="preserve">The percentage of summit sessions and discussions that specifically address climate impact and sustainability aspects related to high-speed rail implementation. </t>
    </r>
  </si>
  <si>
    <t>Match commitment is indicative of local support</t>
  </si>
  <si>
    <t>TBD based on WSDOT communication</t>
  </si>
  <si>
    <t xml:space="preserve">Notification of federal funding award, up to $200M </t>
  </si>
  <si>
    <t>Transportation Dashboard and Predictive Model</t>
  </si>
  <si>
    <t>KC Exec to moderate governors panel at Cascadia Summit, if funding is secured</t>
  </si>
  <si>
    <t>Economic Opportunity - Regional Business Attraction &amp; Marketing - Key Industry Expansion</t>
  </si>
  <si>
    <r>
      <rPr>
        <sz val="9"/>
        <color rgb="FF000000"/>
        <rFont val="Calibri"/>
      </rPr>
      <t>In 2025, in partnership with WA State Department of Commerce and Greater Seattle Partners, attract</t>
    </r>
    <r>
      <rPr>
        <b/>
        <sz val="9"/>
        <color rgb="FF000000"/>
        <rFont val="Calibri"/>
      </rPr>
      <t xml:space="preserve"> at least one new high-growth key industry business attraction/expansion project</t>
    </r>
    <r>
      <rPr>
        <sz val="9"/>
        <color rgb="FF000000"/>
        <rFont val="Calibri"/>
      </rPr>
      <t xml:space="preserve">. The project will align with KC's equity, climate, and workforce values. (Top industry focus: Clean Technology/Green Economy and Film/Music Production; Key industries will also  include: Advanced Manufacturing - Aerospace, Agriculture, Financial Services, Healthcare, Hospitality/Tourism, IT, Life Sciences, Maritime).
</t>
    </r>
    <r>
      <rPr>
        <b/>
        <sz val="9"/>
        <color rgb="FF000000"/>
        <rFont val="Calibri"/>
      </rPr>
      <t xml:space="preserve">Tribal Film Initiative TBD
</t>
    </r>
    <r>
      <rPr>
        <sz val="9"/>
        <color rgb="FF000000"/>
        <rFont val="Calibri"/>
      </rPr>
      <t xml:space="preserve">
</t>
    </r>
    <r>
      <rPr>
        <b/>
        <sz val="9"/>
        <color rgb="FF000000"/>
        <rFont val="Calibri"/>
      </rPr>
      <t>Statewide Video Game Developers Initiative TBD</t>
    </r>
  </si>
  <si>
    <t>TBD</t>
  </si>
  <si>
    <t>OEOCE demonstrates that King County is attractive to businesses that align with County values, proving that values alignment is a viable and sustainable business practice.</t>
  </si>
  <si>
    <t>Other - mitigate climate impact to frontline communities</t>
  </si>
  <si>
    <t xml:space="preserve">Proposal about new initiatives from Greater Seattle Partners TBD. </t>
  </si>
  <si>
    <r>
      <rPr>
        <sz val="9"/>
        <color rgb="FF000000"/>
        <rFont val="Calibri"/>
      </rPr>
      <t xml:space="preserve">Alignment with business size constraint, and KC values.
</t>
    </r>
    <r>
      <rPr>
        <b/>
        <sz val="9"/>
        <color rgb="FF000000"/>
        <rFont val="Calibri"/>
      </rPr>
      <t xml:space="preserve">Number/percentage of new jobs created and existing jobs retained that pay median wage or above
Equity: </t>
    </r>
    <r>
      <rPr>
        <sz val="9"/>
        <color rgb="FF000000"/>
        <rFont val="Calibri"/>
      </rPr>
      <t xml:space="preserve">Percentage of attracted/expanded businesses that demonstrate a clear plan for equitable hiring and promotion practices.
</t>
    </r>
    <r>
      <rPr>
        <b/>
        <sz val="9"/>
        <color rgb="FF000000"/>
        <rFont val="Calibri"/>
      </rPr>
      <t xml:space="preserve">Equity: </t>
    </r>
    <r>
      <rPr>
        <sz val="9"/>
        <color rgb="FF000000"/>
        <rFont val="Calibri"/>
      </rPr>
      <t xml:space="preserve">The distribution of business locations across the county, and the change in income levels for communities surrounding the new business locations.
</t>
    </r>
    <r>
      <rPr>
        <b/>
        <sz val="9"/>
        <color rgb="FF000000"/>
        <rFont val="Calibri"/>
      </rPr>
      <t xml:space="preserve">Equity: </t>
    </r>
    <r>
      <rPr>
        <sz val="9"/>
        <color rgb="FF000000"/>
        <rFont val="Calibri"/>
      </rPr>
      <t xml:space="preserve">Investment in workforce training programs aimed at increasing skills for underserved populations.
</t>
    </r>
    <r>
      <rPr>
        <b/>
        <sz val="9"/>
        <color rgb="FF000000"/>
        <rFont val="Calibri"/>
      </rPr>
      <t xml:space="preserve">Climate: </t>
    </r>
    <r>
      <rPr>
        <sz val="9"/>
        <color rgb="FF000000"/>
        <rFont val="Calibri"/>
      </rPr>
      <t xml:space="preserve">Number of new jobs created by the projects that are in climate-focused or green sectors.
</t>
    </r>
    <r>
      <rPr>
        <b/>
        <sz val="9"/>
        <color rgb="FF000000"/>
        <rFont val="Calibri"/>
      </rPr>
      <t xml:space="preserve">Climate: </t>
    </r>
    <r>
      <rPr>
        <sz val="9"/>
        <color rgb="FF000000"/>
        <rFont val="Calibri"/>
      </rPr>
      <t xml:space="preserve">Percentage of attracted/expanded businesses that present a documented climate action and sustainability plan.
</t>
    </r>
    <r>
      <rPr>
        <b/>
        <sz val="9"/>
        <color rgb="FF000000"/>
        <rFont val="Calibri"/>
      </rPr>
      <t>Climate:</t>
    </r>
    <r>
      <rPr>
        <sz val="9"/>
        <color rgb="FF000000"/>
        <rFont val="Calibri"/>
      </rPr>
      <t xml:space="preserve"> Investment in workforce training programs focusing on green skills and climate-related competencies. </t>
    </r>
  </si>
  <si>
    <t>Ensure that business and equity goals are met</t>
  </si>
  <si>
    <t xml:space="preserve">1 aligned businesses attracted. 
Tribal Film Initiative and Statewide Video Game Initiative TBD. </t>
  </si>
  <si>
    <t xml:space="preserve">No </t>
  </si>
  <si>
    <t xml:space="preserve">Letter of Intent signed and projects moving forward.
Name of business(es) TBD.
</t>
  </si>
  <si>
    <t xml:space="preserve">Tribal Film Initiative, Statewide Video Game Initiative milestones TBD. </t>
  </si>
  <si>
    <t xml:space="preserve">Economic Opportunity - - Regional Business Attraction &amp; Marketing -Executive’s Small Business Awards </t>
  </si>
  <si>
    <r>
      <t xml:space="preserve">Present the </t>
    </r>
    <r>
      <rPr>
        <b/>
        <sz val="9"/>
        <color rgb="FF000000"/>
        <rFont val="Calibri"/>
      </rPr>
      <t xml:space="preserve">Executive's Small Business of the Year Awards </t>
    </r>
  </si>
  <si>
    <t xml:space="preserve">Streamline and professionalize the ESBYA experience by  transitioning to organization by OEOCE's in-house live event planning experts  </t>
  </si>
  <si>
    <t xml:space="preserve">OEOCE provides meaningful recognition experience to standout small businesses, creates opportunity for business owners to network, generates media  spotlights on King County's economic contributions, and drives business engagement between nominees and the public. </t>
  </si>
  <si>
    <t>Prioritizing where needs are the greatest</t>
  </si>
  <si>
    <t>Not Started</t>
  </si>
  <si>
    <t>OEOCE is now the lead on this event, and has transitioned the project from Department of Executive Services.</t>
  </si>
  <si>
    <r>
      <t>Businesseses/community members engaged, applications received, sponsors confirmed.</t>
    </r>
    <r>
      <rPr>
        <b/>
        <sz val="9"/>
        <color theme="1"/>
        <rFont val="Calibri"/>
      </rPr>
      <t xml:space="preserve">
Equity:</t>
    </r>
    <r>
      <rPr>
        <sz val="9"/>
        <color theme="1"/>
        <rFont val="Calibri"/>
      </rPr>
      <t xml:space="preserve">
Percentage of small businesses recognized or awarded that represent institutionally marginalized communities or have demonstrated strong equity practices.</t>
    </r>
    <r>
      <rPr>
        <b/>
        <sz val="9"/>
        <color theme="1"/>
        <rFont val="Calibri"/>
      </rPr>
      <t xml:space="preserve">
Equity:</t>
    </r>
    <r>
      <rPr>
        <sz val="9"/>
        <color theme="1"/>
        <rFont val="Calibri"/>
      </rPr>
      <t xml:space="preserve">
Implementation of accessibility features for the application and nomination processes, such as language support, accessible formats, and accommodations for disabilities.</t>
    </r>
    <r>
      <rPr>
        <b/>
        <sz val="9"/>
        <color theme="1"/>
        <rFont val="Calibri"/>
      </rPr>
      <t xml:space="preserve">
Equity:</t>
    </r>
    <r>
      <rPr>
        <sz val="9"/>
        <color theme="1"/>
        <rFont val="Calibri"/>
      </rPr>
      <t xml:space="preserve">
Percentage of marketing and outreach efforts aimed at reaching businesses from institutionally marginalized communities.</t>
    </r>
    <r>
      <rPr>
        <b/>
        <sz val="9"/>
        <color theme="1"/>
        <rFont val="Calibri"/>
      </rPr>
      <t xml:space="preserve">
Climate:</t>
    </r>
    <r>
      <rPr>
        <sz val="9"/>
        <color theme="1"/>
        <rFont val="Calibri"/>
      </rPr>
      <t xml:space="preserve">
Percentage of small businesses recognized or awarded that have demonstrated climate-friendly practices, such as energy efficiency, green job creation, or waste reduction. (Including but not limited to the Green/Sustainable category)</t>
    </r>
  </si>
  <si>
    <t>Measures overall engagement and participation</t>
  </si>
  <si>
    <t>Goal: At least 250 attendees</t>
  </si>
  <si>
    <t>2024 event</t>
  </si>
  <si>
    <t>Schedule meeting with DES to debrief lessons learned and assure smooth transition</t>
  </si>
  <si>
    <t>Select event date (October 2025 TBD) and confirm venue</t>
  </si>
  <si>
    <t>Award luncheon and ceremony event takes place</t>
  </si>
  <si>
    <t xml:space="preserve">Economic Opportunity - Regional Business Attraction &amp; Marketing -FIFA World Cup 2026 Activation </t>
  </si>
  <si>
    <t>Anti-Racism / Pro-Equity, Climate</t>
  </si>
  <si>
    <r>
      <rPr>
        <sz val="9"/>
        <color rgb="FF000000"/>
        <rFont val="Calibri"/>
      </rPr>
      <t>Through the Community Business Connector program, support business owners to leverage the opportunity for</t>
    </r>
    <r>
      <rPr>
        <b/>
        <sz val="9"/>
        <color rgb="FF000000"/>
        <rFont val="Calibri"/>
      </rPr>
      <t xml:space="preserve"> FIFA World Cup tourism</t>
    </r>
    <r>
      <rPr>
        <sz val="9"/>
        <color rgb="FF000000"/>
        <rFont val="Calibri"/>
      </rPr>
      <t xml:space="preserve"> in 2026. </t>
    </r>
  </si>
  <si>
    <t>OEOCE ensures that King County businesses, nonprofits, workers, and residents benefit from the  unique, rare investment and publicity opportunity presented by FIFA World Cup 2026.</t>
  </si>
  <si>
    <t>Ashton Allison, Kate Becker</t>
  </si>
  <si>
    <t>Initial discussions have begun, awaiting funding notice</t>
  </si>
  <si>
    <t>Economic Opportunity - Workforce Development
- Flexible Funding Development</t>
  </si>
  <si>
    <r>
      <t xml:space="preserve">Increase </t>
    </r>
    <r>
      <rPr>
        <b/>
        <sz val="9"/>
        <color rgb="FF000000"/>
        <rFont val="Calibri"/>
      </rPr>
      <t xml:space="preserve">flexible funding </t>
    </r>
    <r>
      <rPr>
        <sz val="9"/>
        <color rgb="FF000000"/>
        <rFont val="Calibri"/>
      </rPr>
      <t xml:space="preserve">by </t>
    </r>
    <r>
      <rPr>
        <b/>
        <sz val="9"/>
        <color rgb="FF000000"/>
        <rFont val="Calibri"/>
      </rPr>
      <t>$15</t>
    </r>
    <r>
      <rPr>
        <sz val="9"/>
        <color rgb="FF000000"/>
        <rFont val="Calibri"/>
      </rPr>
      <t xml:space="preserve"> million (e.g. state, federal, private, and philanthropic funding) to support the Workforce Devevelopment Council's backbone organization function.</t>
    </r>
  </si>
  <si>
    <t>Identify and apply for funding opportunities, with increased emphasis on philanthropic and foundation funding, and funding for equity initiatives</t>
  </si>
  <si>
    <t>OEOCE increases equitable workforce opportunities</t>
  </si>
  <si>
    <r>
      <rPr>
        <sz val="9"/>
        <color rgb="FF000000"/>
        <rFont val="Calibri"/>
      </rPr>
      <t xml:space="preserve">OEOCE supported the WDC's applications to Employment Security and Dept. of Commerce. As of </t>
    </r>
    <r>
      <rPr>
        <b/>
        <sz val="9"/>
        <color rgb="FF000000"/>
        <rFont val="Calibri"/>
      </rPr>
      <t>11/05/24</t>
    </r>
    <r>
      <rPr>
        <sz val="9"/>
        <color rgb="FF000000"/>
        <rFont val="Calibri"/>
      </rPr>
      <t xml:space="preserve">, this has resulted in receiving approximately </t>
    </r>
    <r>
      <rPr>
        <b/>
        <sz val="9"/>
        <color rgb="FF000000"/>
        <rFont val="Calibri"/>
      </rPr>
      <t>$10.75M</t>
    </r>
    <r>
      <rPr>
        <sz val="9"/>
        <color rgb="FF000000"/>
        <rFont val="Calibri"/>
      </rPr>
      <t xml:space="preserve">, with an additional </t>
    </r>
    <r>
      <rPr>
        <b/>
        <sz val="9"/>
        <color rgb="FF000000"/>
        <rFont val="Calibri"/>
      </rPr>
      <t>$700k</t>
    </r>
    <r>
      <rPr>
        <sz val="9"/>
        <color rgb="FF000000"/>
        <rFont val="Calibri"/>
      </rPr>
      <t xml:space="preserve"> in pending applications, primarily from State/Federal sources.
OEOCE to identify additional flexible funding sources in 2025, with emphasis on philanthropic funders. </t>
    </r>
  </si>
  <si>
    <r>
      <t xml:space="preserve">New non-WIOA funding generated.
</t>
    </r>
    <r>
      <rPr>
        <b/>
        <sz val="9"/>
        <color theme="1"/>
        <rFont val="Calibri"/>
      </rPr>
      <t xml:space="preserve">
Equity:</t>
    </r>
    <r>
      <rPr>
        <sz val="9"/>
        <color theme="1"/>
        <rFont val="Calibri"/>
      </rPr>
      <t xml:space="preserve"> Percentage of identified funding sources that prioritize or include specific provisions for equity and inclusion in their criteria.
</t>
    </r>
    <r>
      <rPr>
        <b/>
        <sz val="9"/>
        <color theme="1"/>
        <rFont val="Calibri"/>
      </rPr>
      <t xml:space="preserve">Equity: </t>
    </r>
    <r>
      <rPr>
        <sz val="9"/>
        <color theme="1"/>
        <rFont val="Calibri"/>
      </rPr>
      <t xml:space="preserve">Comprehensive documentation of all identified equity-focused funding opportunities and their alignment with organizational goals.
</t>
    </r>
    <r>
      <rPr>
        <b/>
        <sz val="9"/>
        <color theme="1"/>
        <rFont val="Calibri"/>
      </rPr>
      <t xml:space="preserve">Equity: </t>
    </r>
    <r>
      <rPr>
        <sz val="9"/>
        <color theme="1"/>
        <rFont val="Calibri"/>
      </rPr>
      <t xml:space="preserve">Percentage of funders evaluated for their equity criteria and inclusiveness in their funding guidelines.
</t>
    </r>
    <r>
      <rPr>
        <b/>
        <sz val="9"/>
        <color theme="1"/>
        <rFont val="Calibri"/>
      </rPr>
      <t xml:space="preserve">Climate: </t>
    </r>
    <r>
      <rPr>
        <sz val="9"/>
        <color theme="1"/>
        <rFont val="Calibri"/>
      </rPr>
      <t xml:space="preserve">Percentage of identified funding sources that prioritize climate action or sustainability in their criteria.
</t>
    </r>
    <r>
      <rPr>
        <b/>
        <sz val="9"/>
        <color theme="1"/>
        <rFont val="Calibri"/>
      </rPr>
      <t xml:space="preserve">Climate: </t>
    </r>
    <r>
      <rPr>
        <sz val="9"/>
        <color theme="1"/>
        <rFont val="Calibri"/>
      </rPr>
      <t xml:space="preserve">Comprehensive documentation of all identified climate-focused funding opportunities and their alignment with organizational goals.
</t>
    </r>
    <r>
      <rPr>
        <b/>
        <sz val="9"/>
        <color theme="1"/>
        <rFont val="Calibri"/>
      </rPr>
      <t xml:space="preserve">Climate: </t>
    </r>
    <r>
      <rPr>
        <sz val="9"/>
        <color theme="1"/>
        <rFont val="Calibri"/>
      </rPr>
      <t xml:space="preserve">Percentage of funders evaluated for their climate action criteria and sustainability focus in their funding guidelines. </t>
    </r>
  </si>
  <si>
    <t xml:space="preserve">Non-WIOA (Workforce Innovation and Opportunity Act) funding offers more flexibility to fund innovative and equitable workforce training/placement initiatives. </t>
  </si>
  <si>
    <t>$15m or more external funding raised</t>
  </si>
  <si>
    <t>Schedule working meeting with WDC leadership to whiteboard flexible funding sources and receive update on applications</t>
  </si>
  <si>
    <t>Follow up on tracking additional flexible funding sources.</t>
  </si>
  <si>
    <t>$15M of flexible funding confirmed</t>
  </si>
  <si>
    <t xml:space="preserve">Economic Opportunity - Workforce Development
- King County Economic Opportunity Coalition </t>
  </si>
  <si>
    <r>
      <rPr>
        <b/>
        <sz val="9"/>
        <color rgb="FF000000"/>
        <rFont val="Calibri"/>
      </rPr>
      <t>Economic Opportunity Coalition</t>
    </r>
    <r>
      <rPr>
        <sz val="9"/>
        <color rgb="FF000000"/>
        <rFont val="Calibri"/>
      </rPr>
      <t xml:space="preserve"> to develop stronger linkages with economic/workforce development programs/functions across the Executive Branch. Host monthly large group update meetings and bi-monthly working group meetings to develop closer working relationships with program leads.  </t>
    </r>
  </si>
  <si>
    <t>All-Member gatherings and working groups</t>
  </si>
  <si>
    <t xml:space="preserve">OEOCE develops stronger linkages with economic/workforce development programs/functions across the Executive Branch. </t>
  </si>
  <si>
    <t xml:space="preserve">EOC meetings are enthusiastically attended, increasing from quarterly to monthly all group meetings. </t>
  </si>
  <si>
    <r>
      <t xml:space="preserve">Task force and working group meetings.
</t>
    </r>
    <r>
      <rPr>
        <b/>
        <sz val="9"/>
        <color theme="1"/>
        <rFont val="Calibri"/>
      </rPr>
      <t xml:space="preserve">
Value Provided to Partner Organizations
Document the satisfaction of partner organizations through a participant feedback survey showing at least 80% satisfaction.
Percentage increase in the capacity (e.g. new programs launched) or geographic reach of partner organizations attributable to the support provided.
Percentage of partner organizations that meet or exceed their predefined goals or outcomes.
Equity: </t>
    </r>
    <r>
      <rPr>
        <sz val="9"/>
        <color theme="1"/>
        <rFont val="Calibri"/>
      </rPr>
      <t xml:space="preserve">Percentage of coalition initiatives or recommendations that explicitly address equity or evaluate their effects on underserved populations.
</t>
    </r>
    <r>
      <rPr>
        <b/>
        <sz val="9"/>
        <color theme="1"/>
        <rFont val="Calibri"/>
      </rPr>
      <t>Equity:</t>
    </r>
    <r>
      <rPr>
        <sz val="9"/>
        <color theme="1"/>
        <rFont val="Calibri"/>
      </rPr>
      <t xml:space="preserve"> Number of reports on the equity outcomes of coalition initiatives and linkages with economic/workforce development programs.
</t>
    </r>
    <r>
      <rPr>
        <b/>
        <sz val="9"/>
        <color theme="1"/>
        <rFont val="Calibri"/>
      </rPr>
      <t xml:space="preserve">Climate: </t>
    </r>
    <r>
      <rPr>
        <sz val="9"/>
        <color theme="1"/>
        <rFont val="Calibri"/>
      </rPr>
      <t xml:space="preserve">Percentage of working group members or organizations that focus on or have a track record in climate action and sustainability.
</t>
    </r>
    <r>
      <rPr>
        <b/>
        <sz val="9"/>
        <color theme="1"/>
        <rFont val="Calibri"/>
      </rPr>
      <t>Climate:</t>
    </r>
    <r>
      <rPr>
        <sz val="9"/>
        <color theme="1"/>
        <rFont val="Calibri"/>
      </rPr>
      <t xml:space="preserve"> Percentage of coalition objectives that explicitly address climate action and sustainability in economic and workforce development programs.
</t>
    </r>
    <r>
      <rPr>
        <b/>
        <sz val="9"/>
        <color theme="1"/>
        <rFont val="Calibri"/>
      </rPr>
      <t>Climate:</t>
    </r>
    <r>
      <rPr>
        <sz val="9"/>
        <color theme="1"/>
        <rFont val="Calibri"/>
      </rPr>
      <t xml:space="preserve"> Number of reports on the climate outcomes of coalition initiatives and linkages with economic/workforce development programs. </t>
    </r>
  </si>
  <si>
    <t>Measures touch points to exchange info and share progress against strategies</t>
  </si>
  <si>
    <t>10+ meetings</t>
  </si>
  <si>
    <t>Host 1:1s with all program leads</t>
  </si>
  <si>
    <t>Quarterly extended sessions include external guest speakers from industry and community</t>
  </si>
  <si>
    <t>Host all monthly EOC meetings</t>
  </si>
  <si>
    <t xml:space="preserve">Economic Opportunity - Workforce Development - Partnerships </t>
  </si>
  <si>
    <r>
      <rPr>
        <sz val="9"/>
        <color rgb="FF000000"/>
        <rFont val="Calibri"/>
      </rPr>
      <t xml:space="preserve">Convene </t>
    </r>
    <r>
      <rPr>
        <b/>
        <sz val="9"/>
        <color rgb="FF000000"/>
        <rFont val="Calibri"/>
      </rPr>
      <t xml:space="preserve">Unincorporated King County and South King County municipal partners </t>
    </r>
    <r>
      <rPr>
        <sz val="9"/>
        <color rgb="FF000000"/>
        <rFont val="Calibri"/>
      </rPr>
      <t>to discuss common workforce opportunities/challenges at least three times per year.  Meet onsite in East King County and North King County.</t>
    </r>
  </si>
  <si>
    <t>All-Member gatherings</t>
  </si>
  <si>
    <t xml:space="preserve">OEOCE identifies and addresses common workforce opportunities and challenges; creates alignment betwen municipalities and UKC. </t>
  </si>
  <si>
    <t>All South KC municipal economic development partners have been engaged. All 1:1 meetings have taken place.</t>
  </si>
  <si>
    <r>
      <rPr>
        <sz val="9"/>
        <color rgb="FF000000"/>
        <rFont val="Calibri"/>
      </rPr>
      <t xml:space="preserve">Number of meetings with municipal partners and meeting outcomes
</t>
    </r>
    <r>
      <rPr>
        <b/>
        <sz val="9"/>
        <color rgb="FF000000"/>
        <rFont val="Calibri"/>
      </rPr>
      <t xml:space="preserve">
Business Licenses in Unincorporated King County
Total number of new business licenses issued in unincorporated areas.
Percentage increase in the number of licensed businesses in unincorporated areas over a specific period.
Value Provided to Partner Organizations
Percentage increase in the capacity (e.g. new programs launched) or geographic reach of partner organizations attributable to the support provided
Equity: </t>
    </r>
    <r>
      <rPr>
        <sz val="9"/>
        <color rgb="FF000000"/>
        <rFont val="Calibri"/>
      </rPr>
      <t xml:space="preserve">Percentage of meeting agenda items (e.g. discussions or presentations) specifically addressing equity and inclusion issues related to workforce opportunities and challenges.
</t>
    </r>
    <r>
      <rPr>
        <b/>
        <sz val="9"/>
        <color rgb="FF000000"/>
        <rFont val="Calibri"/>
      </rPr>
      <t xml:space="preserve">Equity: </t>
    </r>
    <r>
      <rPr>
        <sz val="9"/>
        <color rgb="FF000000"/>
        <rFont val="Calibri"/>
      </rPr>
      <t xml:space="preserve">Provision of accessibility features and inclusive practices for meetings, such as translation services and accommodations for disabilities.
</t>
    </r>
    <r>
      <rPr>
        <b/>
        <sz val="9"/>
        <color rgb="FF000000"/>
        <rFont val="Calibri"/>
      </rPr>
      <t>Climate:</t>
    </r>
    <r>
      <rPr>
        <sz val="9"/>
        <color rgb="FF000000"/>
        <rFont val="Calibri"/>
      </rPr>
      <t xml:space="preserve"> Percentage of meeting agenda items (e.g. discussions or presentations) specifically addressing climate-related workforce opportunities and challenges.
</t>
    </r>
    <r>
      <rPr>
        <b/>
        <sz val="9"/>
        <color rgb="FF000000"/>
        <rFont val="Calibri"/>
      </rPr>
      <t>Climate:</t>
    </r>
    <r>
      <rPr>
        <sz val="9"/>
        <color rgb="FF000000"/>
        <rFont val="Calibri"/>
      </rPr>
      <t xml:space="preserve"> Percentage of meeting participants who are experts or representatives from organizations specializing in climate action or sustainability.</t>
    </r>
  </si>
  <si>
    <t>Municipal partner engagement is a performance metric in the County/City joint letter to WDC</t>
  </si>
  <si>
    <t>3 convenings take place in 2025</t>
  </si>
  <si>
    <t>Host first convening</t>
  </si>
  <si>
    <t>Host second convening</t>
  </si>
  <si>
    <t>Host third convening</t>
  </si>
  <si>
    <t>Milestones</t>
  </si>
  <si>
    <t>Priority Initiative/ Project</t>
  </si>
  <si>
    <t>Project Objective</t>
  </si>
  <si>
    <t>Key performance measure</t>
  </si>
  <si>
    <t>M1 Date</t>
  </si>
  <si>
    <t>M1</t>
  </si>
  <si>
    <t xml:space="preserve">M2 date </t>
  </si>
  <si>
    <t>M3 date</t>
  </si>
  <si>
    <t>M3</t>
  </si>
  <si>
    <t>M4 date</t>
  </si>
  <si>
    <t>M4</t>
  </si>
  <si>
    <t>M5 date</t>
  </si>
  <si>
    <t>M5</t>
  </si>
  <si>
    <t>M6 date</t>
  </si>
  <si>
    <t>M6</t>
  </si>
  <si>
    <t>Establish (Operationailze) OEOCE</t>
  </si>
  <si>
    <r>
      <t xml:space="preserve">While early in its organizational maturity, </t>
    </r>
    <r>
      <rPr>
        <b/>
        <sz val="9"/>
        <color rgb="FF000000"/>
        <rFont val="Calibri"/>
      </rPr>
      <t>operationalize OEOCE</t>
    </r>
    <r>
      <rPr>
        <sz val="9"/>
        <color rgb="FF000000"/>
        <rFont val="Calibri"/>
      </rPr>
      <t xml:space="preserve">: implement formalized processes, consistent communication, collaboration, control/monitoring, documentation, and reporting. This should ensure the strategic goals, mission, and vision drive action. Operations optimization and continuous improvement will be ongoing, permanent work for the Office, but the "Operationalize" project will be considered complete in 2024 if OEOCE achieves LMM level 2 across the scoring model.
</t>
    </r>
    <r>
      <rPr>
        <b/>
        <sz val="9"/>
        <color rgb="FF000000"/>
        <rFont val="Calibri"/>
      </rPr>
      <t xml:space="preserve">NOTE: Across this entire Annual Plan, identifying and establishing performance measures, metrics, and reporting for OEOCE as a whole, and for individual priorities/initiatives, is a large part of the 2024 Operationalize workload. It is of utmost importance to develop these with ERSJ centered and BRG values embedded, which requires a time investment to incorporate thoughtful community and stakeholder feedback. Hence, this information is not yet fully specified in this document as of 12/15/2023.  </t>
    </r>
  </si>
  <si>
    <t>Susano Surface</t>
  </si>
  <si>
    <t>In Progress</t>
  </si>
  <si>
    <t xml:space="preserve">OEOCE will score at LMM Level 2 in at least 3 focus areas. KPMs will be confirmed after the first assessment is done. 
ERSJ KPMs are embedded within LMM scoring. </t>
  </si>
  <si>
    <t>Ensure OEOCE's alignment with BRG Executive Priority</t>
  </si>
  <si>
    <t>LMM Level 2</t>
  </si>
  <si>
    <t xml:space="preserve">NA - LMM Scoring to start in 2024. Department orientation to LMM in October 2023. </t>
  </si>
  <si>
    <t>LMM Orientation</t>
  </si>
  <si>
    <t>LMM Scoring &amp; Analysis Q1: Initial Baseline</t>
  </si>
  <si>
    <t>LMM Scoring &amp; Analysis Q2: Pre-Annual Planning</t>
  </si>
  <si>
    <t>LMM Scoring &amp; Analysis Q3: Pre-Annual Planning</t>
  </si>
  <si>
    <t>LMM Scoring &amp; Analysis Q4: Reflection of 2024 Status and Progress</t>
  </si>
  <si>
    <t>First Draft of 2024 Annual Plan due
✅</t>
  </si>
  <si>
    <t>Establish (Operationailze) OEOCE- Communications</t>
  </si>
  <si>
    <r>
      <t xml:space="preserve">Expand and amplify </t>
    </r>
    <r>
      <rPr>
        <b/>
        <sz val="9"/>
        <color rgb="FF000000"/>
        <rFont val="Calibri"/>
      </rPr>
      <t xml:space="preserve">communications and external relations, </t>
    </r>
    <r>
      <rPr>
        <sz val="9"/>
        <color rgb="FF000000"/>
        <rFont val="Calibri"/>
      </rPr>
      <t>increasing engagement with OEOCE's social media, newsletters, websites, publicity, and earned media by 30% in 2024.</t>
    </r>
  </si>
  <si>
    <t xml:space="preserve">Creative Economy e-newsletter is shared regularly. KingCounty.gov website has been refreshed. FAQ in process of compliation. Social Media and kingcountycreative.com focus in 2024. </t>
  </si>
  <si>
    <t xml:space="preserve">Open/click rate for e-newsletter, number of likes/comments/reposts on social media, qualitative feedback via email or other direct engagement, number of page views and clicks on websites, reduction of individual email inquiries and staff response times after FAQ is published, reduction of staff time in responding individually to repeated inquiries, number of earned media articles pertaining to OEOCE, and more. 
ERSJ KPMs to be identified and implemented in 2024. </t>
  </si>
  <si>
    <t xml:space="preserve">Understand how community members and relevant industries are learning about OEOCE's programs/projects. Optimize information. WCAG/W3C compliance on web and social. </t>
  </si>
  <si>
    <t>Maintain e-news open rate. 
For others, 30% increase from 2023 numbers in Column O</t>
  </si>
  <si>
    <r>
      <t xml:space="preserve">As of 12/15/2023, in the past 12 months: 
</t>
    </r>
    <r>
      <rPr>
        <b/>
        <sz val="9"/>
        <color rgb="FF000000"/>
        <rFont val="Calibri"/>
      </rPr>
      <t>Creative Economy E-newsletter</t>
    </r>
    <r>
      <rPr>
        <sz val="9"/>
        <color rgb="FF000000"/>
        <rFont val="Calibri"/>
      </rPr>
      <t xml:space="preserve"> -</t>
    </r>
    <r>
      <rPr>
        <b/>
        <sz val="9"/>
        <color rgb="FF000000"/>
        <rFont val="Calibri"/>
      </rPr>
      <t xml:space="preserve">  </t>
    </r>
    <r>
      <rPr>
        <sz val="9"/>
        <color rgb="FF000000"/>
        <rFont val="Calibri"/>
      </rPr>
      <t xml:space="preserve">60% open rate. </t>
    </r>
    <r>
      <rPr>
        <b/>
        <sz val="9"/>
        <color rgb="FF000000"/>
        <rFont val="Calibri"/>
      </rPr>
      <t xml:space="preserve">kingcountycreative.com </t>
    </r>
    <r>
      <rPr>
        <sz val="9"/>
        <color rgb="FF000000"/>
        <rFont val="Calibri"/>
      </rPr>
      <t xml:space="preserve">- 14,750 page views. 
</t>
    </r>
    <r>
      <rPr>
        <b/>
        <sz val="9"/>
        <color rgb="FF000000"/>
        <rFont val="Calibri"/>
      </rPr>
      <t xml:space="preserve">OEOCE kingcounty.gov </t>
    </r>
    <r>
      <rPr>
        <sz val="9"/>
        <color rgb="FF000000"/>
        <rFont val="Calibri"/>
      </rPr>
      <t xml:space="preserve"> - 593 views (as of 10/20/2023) 
</t>
    </r>
    <r>
      <rPr>
        <b/>
        <sz val="9"/>
        <color rgb="FF000000"/>
        <rFont val="Calibri"/>
      </rPr>
      <t>@kingcountycreative</t>
    </r>
    <r>
      <rPr>
        <sz val="9"/>
        <color rgb="FF000000"/>
        <rFont val="Calibri"/>
      </rPr>
      <t xml:space="preserve"> instagram - 1,162 followers.  
To begin monintoring in 2024: 
# of earned media articles pertaining to OEOCE.  </t>
    </r>
  </si>
  <si>
    <r>
      <t>Designate communications &amp; social media lead and create content plan by Q1 2024</t>
    </r>
    <r>
      <rPr>
        <b/>
        <sz val="9"/>
        <color rgb="FF000000"/>
        <rFont val="Calibri"/>
        <charset val="1"/>
      </rPr>
      <t xml:space="preserve">. </t>
    </r>
    <r>
      <rPr>
        <sz val="9"/>
        <color rgb="FF000000"/>
        <rFont val="Calibri"/>
        <charset val="1"/>
      </rPr>
      <t>Publish FAQ/Autoresponses by Q1 2024.</t>
    </r>
  </si>
  <si>
    <t>Create plans and collateral for marketing, social media, publicity, and branding by Q2 2024. Refresh kingcountycreative.com by Q2 2024.</t>
  </si>
  <si>
    <t xml:space="preserve">Launch Economic Opportunity newsletter by Q3 2024. </t>
  </si>
  <si>
    <r>
      <t xml:space="preserve">Complete 2024 </t>
    </r>
    <r>
      <rPr>
        <b/>
        <sz val="9"/>
        <color rgb="FF000000"/>
        <rFont val="Calibri"/>
      </rPr>
      <t xml:space="preserve">Harbor Island Studios capital improvements </t>
    </r>
    <r>
      <rPr>
        <sz val="9"/>
        <color rgb="FF000000"/>
        <rFont val="Calibri"/>
      </rPr>
      <t>(set build mill; roof replacement)</t>
    </r>
    <r>
      <rPr>
        <b/>
        <sz val="9"/>
        <color rgb="FF000000"/>
        <rFont val="Calibri"/>
      </rPr>
      <t xml:space="preserve"> </t>
    </r>
    <r>
      <rPr>
        <sz val="9"/>
        <color rgb="FF000000"/>
        <rFont val="Calibri"/>
      </rPr>
      <t xml:space="preserve">between April-July 2024. </t>
    </r>
  </si>
  <si>
    <t xml:space="preserve">Construction is scheduled to begin no earlier than April 2024. FMD and SWD coordinating to have simultaneous mill construction and roof replacement to minimize impact on filming. </t>
  </si>
  <si>
    <t xml:space="preserve">1. Completion of mill construction - the mill will exist where there previously was none. 
2. Completion of roof replacement - roof will no longer leak and will be more soundproof. 
3. All construction completed on time and on budget. </t>
  </si>
  <si>
    <t xml:space="preserve">Ensure the usefulness of capital improvements, which impacts community's ability to access and benefit from HIS. </t>
  </si>
  <si>
    <t xml:space="preserve">Dates of completion (6/15/2024), construction budget (FMD), noise reduction difference in decibels. </t>
  </si>
  <si>
    <t>FMD Harbor Island Studios Facility Manager hired</t>
  </si>
  <si>
    <t>Sound insulation installed in Stage 2</t>
  </si>
  <si>
    <t>Major feature film landed and work completed</t>
  </si>
  <si>
    <t>Mill constructed and roof replaced</t>
  </si>
  <si>
    <t xml:space="preserve">Harbor Island Studios Reopens </t>
  </si>
  <si>
    <t>Harbor Island Studios is activated at capacity, with minimal un-used time between productions</t>
  </si>
  <si>
    <r>
      <t xml:space="preserve">Generate </t>
    </r>
    <r>
      <rPr>
        <b/>
        <sz val="9"/>
        <color rgb="FF000000"/>
        <rFont val="Calibri"/>
      </rPr>
      <t xml:space="preserve">new film-industry business &amp; jobs at Harbor Island Studios </t>
    </r>
    <r>
      <rPr>
        <sz val="9"/>
        <color rgb="FF000000"/>
        <rFont val="Calibri"/>
      </rPr>
      <t>in</t>
    </r>
    <r>
      <rPr>
        <b/>
        <sz val="9"/>
        <color rgb="FF000000"/>
        <rFont val="Calibri"/>
      </rPr>
      <t xml:space="preserve"> </t>
    </r>
    <r>
      <rPr>
        <sz val="9"/>
        <color rgb="FF000000"/>
        <rFont val="Calibri"/>
      </rPr>
      <t>2024. 2024-2025 will be pilot years as OEOCE manages and monitors HIS workflow, capital improvements, and staffing/facility capacity. OEOCE will explore alternative business models for Harbor Island Studios (public/private, etc.)</t>
    </r>
  </si>
  <si>
    <t xml:space="preserve">Films, episodics, commercials, and other productions have commenced and continue to take place in HIS. In 2024, mill/roof construction will impact the number of productions. </t>
  </si>
  <si>
    <t xml:space="preserve">Documenting number of inquiries received, number of tours conducted, number of completed productions, budget earned income (total, and also in relation to cost of operating and staffing HIS), production spend with King County small businesses, number of living wage jobs created per production and total per year,  how many production learning opportunities are offered, data tracking the percentage of jobs created for self-identified demographic categories per production and total per year, and other categories as relevant. 
ERSJ KPMs to be identified and implemented in 2024. </t>
  </si>
  <si>
    <t>To be determined in 2024, following the collection of data in categories listed in Column L</t>
  </si>
  <si>
    <t xml:space="preserve">Pilot project history summary complete </t>
  </si>
  <si>
    <t>Systems developed to capture data in 2024-2025 (possibly FilmApp)</t>
  </si>
  <si>
    <t xml:space="preserve">Analyze first month of data capture and system efficacy </t>
  </si>
  <si>
    <t xml:space="preserve">Update Harbor Island Studios business plan including future model research </t>
  </si>
  <si>
    <t xml:space="preserve">Six month data collection complete </t>
  </si>
  <si>
    <t>Creative Economy - Film</t>
  </si>
  <si>
    <r>
      <t xml:space="preserve">Film </t>
    </r>
    <r>
      <rPr>
        <b/>
        <sz val="9"/>
        <color rgb="FF000000"/>
        <rFont val="Calibri"/>
      </rPr>
      <t>Permitting process</t>
    </r>
    <r>
      <rPr>
        <sz val="9"/>
        <color rgb="FF000000"/>
        <rFont val="Calibri"/>
      </rPr>
      <t xml:space="preserve"> to be streamlined and published to website by January 2024. </t>
    </r>
    <r>
      <rPr>
        <b/>
        <sz val="9"/>
        <color rgb="FF000000"/>
        <rFont val="Calibri"/>
      </rPr>
      <t xml:space="preserve">Film Ordinance </t>
    </r>
    <r>
      <rPr>
        <sz val="9"/>
        <color rgb="FF000000"/>
        <rFont val="Calibri"/>
      </rPr>
      <t xml:space="preserve">to be drafted in February 2024, with intent to pass council in April 2024. </t>
    </r>
    <r>
      <rPr>
        <b/>
        <sz val="9"/>
        <color rgb="FF000000"/>
        <rFont val="Calibri"/>
      </rPr>
      <t>Film Ecosystem Study</t>
    </r>
    <r>
      <rPr>
        <sz val="9"/>
        <color rgb="FF000000"/>
        <rFont val="Calibri"/>
      </rPr>
      <t xml:space="preserve">, in partnership with City of Seattle, to be completed in June 2024. Continue supporting </t>
    </r>
    <r>
      <rPr>
        <b/>
        <sz val="9"/>
        <color rgb="FF000000"/>
        <rFont val="Calibri"/>
      </rPr>
      <t xml:space="preserve">Executive Film Advisory Board </t>
    </r>
    <r>
      <rPr>
        <sz val="9"/>
        <color rgb="FF000000"/>
        <rFont val="Calibri"/>
      </rPr>
      <t>(EFAB) as it transitions to ongoing advisory role now that HIS has opened.</t>
    </r>
  </si>
  <si>
    <t xml:space="preserve">Film Ecosystem Study was on hiatus due to COVID-19 emergency and City of Seattle staffing changes; our collaborator is now ready to finalize. Dates and timeline for Ordinance and Permitting TBD as part of program work in 2024. </t>
  </si>
  <si>
    <t xml:space="preserve">Film Ordinance draft will exist, and ideally be passed. Interdepartmental film liaison collaobration process will be operationalized. Work w/ FMD will be complete and film permitting process will be decided and posted publicly. Film Ecosystem Study will be published. 
ERSJ KPMs to be identified and implemented in 2024. </t>
  </si>
  <si>
    <t xml:space="preserve">Ordinance &amp; permit process updates will make filming in KC more attractive and accessible to industry. Study will provide clarity about state of the field and how issues can be addressed.  </t>
  </si>
  <si>
    <t xml:space="preserve">EFAB meets monthly, Excel sheet tracks film industry inquiries, multiple KC departments issue and track film permits </t>
  </si>
  <si>
    <t xml:space="preserve">Interdepartmental film liaison process for collaboration and data tracking developed (w/ FMD, RES, DNRP, DLS &amp; Metro); film permitting process work underway </t>
  </si>
  <si>
    <t xml:space="preserve">Film Ecosystem Study data collection strategy ready to launch </t>
  </si>
  <si>
    <t>Film permitting process ready to launch and promote on 1/2/2024</t>
  </si>
  <si>
    <t>Film ordinance drafted following consultation w internal (EFAB, FMD, RES, DNRP, DLS, &amp; Metro) and external (film industry) collaborators</t>
  </si>
  <si>
    <t xml:space="preserve">External film ecosystem study sessions and interviews complete </t>
  </si>
  <si>
    <t>Film Ecosystem Study complete and published</t>
  </si>
  <si>
    <t>Creative Economy - Music</t>
  </si>
  <si>
    <r>
      <rPr>
        <b/>
        <sz val="9"/>
        <color rgb="FF000000"/>
        <rFont val="Calibri"/>
      </rPr>
      <t xml:space="preserve">Understand the scale of King County's music economy by: </t>
    </r>
    <r>
      <rPr>
        <sz val="9"/>
        <color rgb="FF000000"/>
        <rFont val="Calibri"/>
      </rPr>
      <t xml:space="preserve">producing a </t>
    </r>
    <r>
      <rPr>
        <b/>
        <sz val="9"/>
        <color rgb="FF000000"/>
        <rFont val="Calibri"/>
      </rPr>
      <t xml:space="preserve">Music Ecosystem Study </t>
    </r>
    <r>
      <rPr>
        <sz val="9"/>
        <color rgb="FF000000"/>
        <rFont val="Calibri"/>
      </rPr>
      <t xml:space="preserve">to be completed by June 2024, forming an </t>
    </r>
    <r>
      <rPr>
        <b/>
        <sz val="9"/>
        <color rgb="FF000000"/>
        <rFont val="Calibri"/>
      </rPr>
      <t xml:space="preserve">Innovation Cluster </t>
    </r>
    <r>
      <rPr>
        <sz val="9"/>
        <color rgb="FF000000"/>
        <rFont val="Calibri"/>
      </rPr>
      <t xml:space="preserve">task cohort by January 2024, and analyzing/interpreting WA statewide data pertaining to the </t>
    </r>
    <r>
      <rPr>
        <b/>
        <sz val="9"/>
        <color rgb="FF000000"/>
        <rFont val="Calibri"/>
      </rPr>
      <t>Cascadia Music Corridor</t>
    </r>
    <r>
      <rPr>
        <sz val="9"/>
        <color rgb="FF000000"/>
        <rFont val="Calibri"/>
      </rPr>
      <t xml:space="preserve"> by July 2024. With this information OEOCE will be able to strategize how best to support King County's music industry. </t>
    </r>
  </si>
  <si>
    <t xml:space="preserve">The scale of King County's music economy is unknown. In a 2019 Seattle Creative Economy Study, musicians were the lowest paid workers in our creative economy. Data and research are needed to understand the scale of our music ecosystem to inform policy decisions. 
Proposal currently with UW Evans School to have grad students conduct music ecosystem research Jan-April 2024. Innovation Cluster work and Cascadia Music Corridor work continues. </t>
  </si>
  <si>
    <t xml:space="preserve">UW Evans School contract secured and student research completed. Washington Music Ecosystem Study completed. Innovation Cluster work with WA Dept of Commerce will have music ecosystem cohort established and working together. Cascadia Music Corridor will compile and share Cascadia Music Summit learnings.  
ERSJ KPMs to be identified and implemented in 2024. </t>
  </si>
  <si>
    <t>11/7/23 acceptance of proposal to engage UW Evans School for grad student research assistance submitted 8/31/23 in partnership with WA Dept of Commerce Creative Economy Lead.</t>
  </si>
  <si>
    <t xml:space="preserve">Acceptance by UW Evans School on 11/7/23; Music Ecosystem chosen by WA Dept of Commerce for one year engagement in ICAP (Innovation Cluster Accelerator Program) </t>
  </si>
  <si>
    <t xml:space="preserve">Statewide music ecosystem data collection and research begins </t>
  </si>
  <si>
    <t xml:space="preserve">Washington Music Ecosystem Study complete </t>
  </si>
  <si>
    <t xml:space="preserve">WA Dept of Commerce ICAP (Innovation Cluster Accelerator Program) related music ecosystem stakeholder group meeting regularly and working together </t>
  </si>
  <si>
    <t>Cascadia Music Corridor work continues in partnership with OR, ID &amp; AK music industry leaders 
✅</t>
  </si>
  <si>
    <t>Creative Economy - Festivals/Events/Nightlife</t>
  </si>
  <si>
    <r>
      <t xml:space="preserve">Collaborate with </t>
    </r>
    <r>
      <rPr>
        <b/>
        <sz val="9"/>
        <color rgb="FF000000"/>
        <rFont val="Calibri"/>
      </rPr>
      <t>WFEA, WANMA, Cultural Leaders Roundtable, NITECAP,</t>
    </r>
    <r>
      <rPr>
        <sz val="9"/>
        <color rgb="FF000000"/>
        <rFont val="Calibri"/>
      </rPr>
      <t xml:space="preserve"> etc to provide technical assistance</t>
    </r>
    <r>
      <rPr>
        <sz val="9"/>
        <color rgb="FFFF0000"/>
        <rFont val="Calibri"/>
      </rPr>
      <t xml:space="preserve"> </t>
    </r>
    <r>
      <rPr>
        <sz val="9"/>
        <color rgb="FF000000"/>
        <rFont val="Calibri"/>
      </rPr>
      <t xml:space="preserve">and strategic support; Partner to produce the </t>
    </r>
    <r>
      <rPr>
        <b/>
        <sz val="9"/>
        <color rgb="FF000000"/>
        <rFont val="Calibri"/>
      </rPr>
      <t xml:space="preserve">Cascadia Music Summit </t>
    </r>
    <r>
      <rPr>
        <sz val="9"/>
        <color rgb="FF000000"/>
        <rFont val="Calibri"/>
      </rPr>
      <t xml:space="preserve">and </t>
    </r>
    <r>
      <rPr>
        <b/>
        <sz val="9"/>
        <color rgb="FF000000"/>
        <rFont val="Calibri"/>
      </rPr>
      <t>The Summit</t>
    </r>
    <r>
      <rPr>
        <sz val="9"/>
        <color rgb="FF000000"/>
        <rFont val="Calibri"/>
      </rPr>
      <t xml:space="preserve"> </t>
    </r>
  </si>
  <si>
    <t xml:space="preserve">OEOCE continues to participate in WFEA and WANMA. 2024 regional film and music event schedule and participation plan TBD. </t>
  </si>
  <si>
    <t xml:space="preserve">Participation in the 12/7 &amp; 12/8/23 Cascadia Music Summit in Boise, ID. Execution of 2024 Cascadia Music Summit in King County. 
ERSJ KPMs to be identified and implemented in 2024. </t>
  </si>
  <si>
    <t>Announcement of Cascadia Music Summit in King County in 2024; commitment to Creative Economy Career Day on 2/9/24</t>
  </si>
  <si>
    <t>Monthly meeting schedule with all groups is defined and calendared</t>
  </si>
  <si>
    <t>Execution of Creative Economy Career Day at Seattle Center on 2/9/2024</t>
  </si>
  <si>
    <t>Cascadia Music Summit team identified and planning underway 
✅</t>
  </si>
  <si>
    <t>Creative Economy - Hospitality/Tourism</t>
  </si>
  <si>
    <r>
      <t xml:space="preserve">Ongoing engagement with </t>
    </r>
    <r>
      <rPr>
        <b/>
        <sz val="9"/>
        <color rgb="FF000000"/>
        <rFont val="Calibri"/>
      </rPr>
      <t>Hospitality and Tourism</t>
    </r>
    <r>
      <rPr>
        <sz val="9"/>
        <color rgb="FF000000"/>
        <rFont val="Calibri"/>
      </rPr>
      <t xml:space="preserve"> partners, locally, nationally, and internationally including the annual </t>
    </r>
    <r>
      <rPr>
        <b/>
        <sz val="9"/>
        <color rgb="FF000000"/>
        <rFont val="Calibri"/>
      </rPr>
      <t xml:space="preserve">Cloudbreak Music Festival </t>
    </r>
  </si>
  <si>
    <t>Continued engagement with tourism (Visit Seattle, Southside Regional Tourism Agency, SnoValley Chamber, etc), WA Restaurant Association, national colleagues, and internal departments</t>
  </si>
  <si>
    <t xml:space="preserve">Number of site visits to tourism locations and events, number of presentations to hospitality and tourism groups, number of collaborations. 
ERSJ KPMs to be identified and implemented in 2024. </t>
  </si>
  <si>
    <t xml:space="preserve">Successfully complete Cloudbreak 2023; partner with Visit Seattle, City of Seattle, 71 downtown hotels, 33 independent music venues and &gt;150 musicians and bands </t>
  </si>
  <si>
    <t xml:space="preserve">Analysis of Cloudbreak Music Festival 2023; should we do it again? </t>
  </si>
  <si>
    <t xml:space="preserve">Decision is made regarding Cloudbreak 2024 and funding is secured (lodging tax) </t>
  </si>
  <si>
    <t>Launch of planning process for Cloudbreak 2024
✅</t>
  </si>
  <si>
    <t>Creative Economy - Eastside Creative Districts</t>
  </si>
  <si>
    <r>
      <t xml:space="preserve">Support Councilmember Perry and ArtsWA in the development of </t>
    </r>
    <r>
      <rPr>
        <b/>
        <sz val="9"/>
        <color rgb="FF000000"/>
        <rFont val="Calibri"/>
      </rPr>
      <t xml:space="preserve">creative districts </t>
    </r>
    <r>
      <rPr>
        <sz val="9"/>
        <color rgb="FF000000"/>
        <rFont val="Calibri"/>
      </rPr>
      <t>throughout King County District 3</t>
    </r>
  </si>
  <si>
    <t xml:space="preserve">Work with District 3 city leads to strategize their respective creative district initiatives. 
ERSJ KPMs to be identified and implemented in 2024. </t>
  </si>
  <si>
    <t>Minimum of 3 (out of 13) District 3 cities that initiative creative district strategies in 2024</t>
  </si>
  <si>
    <t xml:space="preserve">Six months of participation in  monthly group meetings + numerous individual city consultations </t>
  </si>
  <si>
    <t xml:space="preserve">1st of three creative districts is launched with branding and public campaign (likely Carnation, possibly North Bend) </t>
  </si>
  <si>
    <t>2nd of three creative districts is launched with branding and public campaign</t>
  </si>
  <si>
    <t xml:space="preserve">3rd of three creative districts is launched with branding and public campaign </t>
  </si>
  <si>
    <t>Economic Opportunity - Business Retention &amp; Expansion - ADO</t>
  </si>
  <si>
    <r>
      <t xml:space="preserve">Increase countywide small business assistance capacity at least by </t>
    </r>
    <r>
      <rPr>
        <b/>
        <sz val="9"/>
        <color rgb="FF000000"/>
        <rFont val="Calibri"/>
      </rPr>
      <t>two ADO Community Business Connector organizations</t>
    </r>
    <r>
      <rPr>
        <sz val="9"/>
        <color rgb="FF000000"/>
        <rFont val="Calibri"/>
      </rPr>
      <t xml:space="preserve"> in 2024, with a focus on UKC, South King County, and neighborhoods where the self-sufficiency standard are lowest. </t>
    </r>
  </si>
  <si>
    <t xml:space="preserve">Currently fund seven ADO Business Connector organizations representing six geographic hubs across the county, with plans to add three more. Current CLFR funding will be expended by the end of 2023. Port of Seattle &amp; City of Seattle are providing follow-on funding to sustain the program. </t>
  </si>
  <si>
    <t xml:space="preserve">70% (175 out of 250) of all small businesses receiving assistance will be historically
underrepresented and under-resourced. (As measured by the King County SERI index). </t>
  </si>
  <si>
    <t>Two business connector organizations are contracted with the ADO</t>
  </si>
  <si>
    <t>RFP Sent out by ADO</t>
  </si>
  <si>
    <t>Two business connector orgs are contracted with ADO
✅</t>
  </si>
  <si>
    <t>Economic Opportunity - Business Retention &amp; Expansion - Aerospace</t>
  </si>
  <si>
    <r>
      <t>Expand</t>
    </r>
    <r>
      <rPr>
        <b/>
        <sz val="9"/>
        <color rgb="FF000000"/>
        <rFont val="Calibri"/>
      </rPr>
      <t xml:space="preserve"> Aerospace Alliance </t>
    </r>
    <r>
      <rPr>
        <sz val="9"/>
        <color rgb="FF000000"/>
        <rFont val="Calibri"/>
      </rPr>
      <t xml:space="preserve">beyond King County boundaries to be a multi-county initiative. Transition primary convening partner to Greater Seattle Partners. Host two additional study briefings by Q1 2024, with the goals of educating legislators, educators, and private industry about the importance of the aerospace industry and retaining the legacy aerospace manufacturing footprint, while fostering growth in the new space sector. 
</t>
    </r>
  </si>
  <si>
    <t xml:space="preserve">Two briefings have been conducted: one for for legislators &amp; one for STEM/Education. </t>
  </si>
  <si>
    <t xml:space="preserve">Two briefings will have taken place in 2024. Measurements may include - number of engagements/questions by attendees, inquiries from interested elected officials. 
ERSJ KPMs to be identified and implemented in 2024. </t>
  </si>
  <si>
    <t>Awareness of current status,, stakeholder engagement &amp; future opportunity in the sector</t>
  </si>
  <si>
    <t xml:space="preserve">Host two briefing events: STEM/Educator and private industry </t>
  </si>
  <si>
    <t xml:space="preserve">Determine the desired future state of the Aerospace Alliance </t>
  </si>
  <si>
    <t>Identify lead organization to convene Aerospace Alliance</t>
  </si>
  <si>
    <t>Formallize and socialize new Aerospace Alliance 
✅</t>
  </si>
  <si>
    <t>OEOCE has made efforts to build an inventory of properties in conjunction with DLS staff. The deliverable is pending and will be re-visited when vacant DLS Economic Manager staffing/workload is resolved. Currently working with Anjilee Dodge &amp; Michael Morales. Need to connect with FMD for properties outside UKC.</t>
  </si>
  <si>
    <t xml:space="preserve">The inventory register will exist, and include all relevant data columns. 
ERSJ KPMs to be identified and implemented in 2024. </t>
  </si>
  <si>
    <t>Convene team members to discuss roles &amp; responsibilities in gathering data</t>
  </si>
  <si>
    <t>First draft of site inventory complete</t>
  </si>
  <si>
    <t>Economic Opportunity - Business Retention &amp; Expansion - Cascadia Summit</t>
  </si>
  <si>
    <r>
      <rPr>
        <sz val="9"/>
        <color rgb="FF000000"/>
        <rFont val="Calibri"/>
      </rPr>
      <t>Sponsor</t>
    </r>
    <r>
      <rPr>
        <sz val="9"/>
        <color rgb="FFFF0000"/>
        <rFont val="Calibri"/>
      </rPr>
      <t xml:space="preserve"> </t>
    </r>
    <r>
      <rPr>
        <b/>
        <sz val="9"/>
        <color rgb="FF000000"/>
        <rFont val="Calibri"/>
      </rPr>
      <t>Cascadia Local Elected Officials Summit</t>
    </r>
    <r>
      <rPr>
        <sz val="9"/>
        <color rgb="FF000000"/>
        <rFont val="Calibri"/>
      </rPr>
      <t xml:space="preserve"> and develop follow-up action plan to solicit local exploration high speed rail implementation by Q4 2024.</t>
    </r>
  </si>
  <si>
    <t xml:space="preserve">OEOCE has committed to sponsor Cascadia Summit. </t>
  </si>
  <si>
    <t xml:space="preserve">King County municipal government local matching amount that can be applied toward WSDOT high-speed rail funding from federal government.  
ERSJ KPMs to be identified and implemented in 2024. </t>
  </si>
  <si>
    <t>KC Exec to moderate governors panel at Cascadia Summit</t>
  </si>
  <si>
    <t>Hear back about WSDOT funding award</t>
  </si>
  <si>
    <t>Finalize local match needed from KC local governments
✅</t>
  </si>
  <si>
    <r>
      <t>In 2024, in partnership with WA State Department of Commerce and Greater Seattle Partners, attract</t>
    </r>
    <r>
      <rPr>
        <b/>
        <sz val="9"/>
        <color rgb="FF000000"/>
        <rFont val="Calibri"/>
      </rPr>
      <t xml:space="preserve"> two new high-growth key industry business attraction/expansion projects</t>
    </r>
    <r>
      <rPr>
        <sz val="9"/>
        <color rgb="FF000000"/>
        <rFont val="Calibri"/>
      </rPr>
      <t>. These two projects will align with KC's equity, climate, and workforce values. (Top industry focus: Clean Technology/Green Economy and Film/Music Production; Key industries will also  include: Advanced Manufacturing - Aerospace, Agriculture, Financial Services, Healthcare, Hospitality/Tourism, IT, Life Sciences, Maritime).</t>
    </r>
  </si>
  <si>
    <t xml:space="preserve">Constant circulation of leads generated between WA State Dept of Commerce and Greater Seattle Partners, which are in various states of confidential vetting/decision-making. </t>
  </si>
  <si>
    <t xml:space="preserve">Alignment with business size constraint, and KC values. 
ERSJ KPMs to be identified and implemented in 2024. </t>
  </si>
  <si>
    <t>Will demonstrate that KC is attractive not only for business in general, but businesses that align with County values, proving that values alignment is a viable  and sustainable business practice.</t>
  </si>
  <si>
    <t>2 aligned businesses attracted</t>
  </si>
  <si>
    <t>2 Letters of Intent signed
✅</t>
  </si>
  <si>
    <t>Economic Opportunity - Workforce Development
- Flexible Funding</t>
  </si>
  <si>
    <r>
      <t xml:space="preserve">Increase </t>
    </r>
    <r>
      <rPr>
        <b/>
        <sz val="9"/>
        <color rgb="FF000000"/>
        <rFont val="Calibri"/>
      </rPr>
      <t xml:space="preserve">flexible funding </t>
    </r>
    <r>
      <rPr>
        <sz val="9"/>
        <color rgb="FF000000"/>
        <rFont val="Calibri"/>
      </rPr>
      <t>by $15 million (e.g. state, federal, private, and philanthropic funding) to support the Workforce Devevelopment Council's backbone organization function.</t>
    </r>
  </si>
  <si>
    <t xml:space="preserve">OEOCE supported the WDC's applications to Employment Security and Dept. of Commerce. This has resulted in approximately $10.3M in awards confirmed as of 12/15/23, primarily from State/Federal sources. Awaiting notification about additional $9.3M in applications. OEOCE to identify additional flexible funding sources in 2024, with emphasis on philanthropic funders. </t>
  </si>
  <si>
    <t xml:space="preserve">New non-WIOA funding generated.
ERSJ KPMs to be identified and implemented in 2024. </t>
  </si>
  <si>
    <t>Notifications of grant applications acceptance or rejection</t>
  </si>
  <si>
    <t>Schedule working meeting with WDC leadership to white board flexible funding sources and receive update on applications
✅</t>
  </si>
  <si>
    <t>Economic Opportunity - Workforce Development
- Economic Opportunity Task Force</t>
  </si>
  <si>
    <r>
      <t xml:space="preserve">Launch </t>
    </r>
    <r>
      <rPr>
        <b/>
        <sz val="9"/>
        <color rgb="FF000000"/>
        <rFont val="Calibri"/>
      </rPr>
      <t xml:space="preserve">Economic Opportunity Task Force </t>
    </r>
    <r>
      <rPr>
        <sz val="9"/>
        <color rgb="FF000000"/>
        <rFont val="Calibri"/>
      </rPr>
      <t xml:space="preserve">to develop stronger linkages with economic/workforce development programs/functions across the Executive Branch. Host quarterly large group update meetings and bi-monthly working group meetings to develop closer working relationships with program leads.  </t>
    </r>
  </si>
  <si>
    <t>Launched EOTF in September 2023.</t>
  </si>
  <si>
    <t xml:space="preserve">Task force and working group meetings. 
ERSJ KPMs to be identified and implemented in 2024. </t>
  </si>
  <si>
    <t>8 meetings</t>
  </si>
  <si>
    <t>Host one OETF meeting and one work group</t>
  </si>
  <si>
    <t>Host 1:1s with all program leads that correspond with Exec priorities</t>
  </si>
  <si>
    <t>Host two additional OETF meetings and two working groups
✅</t>
  </si>
  <si>
    <t xml:space="preserve">Economic Opportunity - Workforce Development - Municipal Partners
</t>
  </si>
  <si>
    <r>
      <t xml:space="preserve">Convene </t>
    </r>
    <r>
      <rPr>
        <b/>
        <sz val="9"/>
        <color rgb="FF000000"/>
        <rFont val="Calibri"/>
      </rPr>
      <t xml:space="preserve">Unincorporated King County and South King County municipal partners </t>
    </r>
    <r>
      <rPr>
        <sz val="9"/>
        <color rgb="FF000000"/>
        <rFont val="Calibri"/>
      </rPr>
      <t xml:space="preserve">to discuss common workforce opportunities/challenges at least twice per year. </t>
    </r>
  </si>
  <si>
    <t>All South KC municipal economic development partners have been engaged &amp; 1:1 meetings are being scheduled.</t>
  </si>
  <si>
    <t xml:space="preserve">Number of meetings with municipal partners and meeting outcomes
ERSJ KPMs to be identified and implemented in 2024. </t>
  </si>
  <si>
    <t>2 convenings take place in 2024</t>
  </si>
  <si>
    <t>Host second convening
✅</t>
  </si>
  <si>
    <t>Economic Opportunity - Small Business Awards</t>
  </si>
  <si>
    <r>
      <t xml:space="preserve">Rethink and relaunch the </t>
    </r>
    <r>
      <rPr>
        <b/>
        <sz val="9"/>
        <color rgb="FF000000"/>
        <rFont val="Calibri"/>
      </rPr>
      <t>Executive's Small Business of the Year Awards</t>
    </r>
    <r>
      <rPr>
        <sz val="9"/>
        <color rgb="FF000000"/>
        <rFont val="Calibri"/>
      </rPr>
      <t xml:space="preserve"> in partnership with the Dept of Executive Services. Consider partnering with WDC to recognize employers for innovative workforce practices. Brainstorm </t>
    </r>
    <r>
      <rPr>
        <b/>
        <sz val="9"/>
        <color rgb="FF000000"/>
        <rFont val="Calibri"/>
      </rPr>
      <t>additional competitions/grant opportunities</t>
    </r>
    <r>
      <rPr>
        <sz val="9"/>
        <color rgb="FF000000"/>
        <rFont val="Calibri"/>
      </rPr>
      <t xml:space="preserve"> for priority sector promotion/recognition.</t>
    </r>
  </si>
  <si>
    <t>Initiatied request with Tom K. in DES/FBOD, who indicated the event could be planned for Fall 2024</t>
  </si>
  <si>
    <t xml:space="preserve">Businesseses/community members engaged, applications received, sponsors confirmed
ERSJ KPMs to be identified and implemented in 2024. </t>
  </si>
  <si>
    <t>Will establish with DES in Q1 2024</t>
  </si>
  <si>
    <t>2019 event</t>
  </si>
  <si>
    <t>Schedule meeting with DES to plan next steps
✅</t>
  </si>
  <si>
    <t>ESJ Alignment</t>
  </si>
  <si>
    <t>M2</t>
  </si>
  <si>
    <t>Div 1</t>
  </si>
  <si>
    <t>Div 2</t>
  </si>
  <si>
    <t>Div 3</t>
  </si>
  <si>
    <t>Div 4</t>
  </si>
  <si>
    <t>Tier 5 Monitoring</t>
  </si>
  <si>
    <t>Executive Priorities</t>
  </si>
  <si>
    <t>Status + Detail</t>
  </si>
  <si>
    <t>Status</t>
  </si>
  <si>
    <t>Status + Detail (Formatted</t>
  </si>
  <si>
    <t>Countywide Project</t>
  </si>
  <si>
    <t>Column1</t>
  </si>
  <si>
    <t>Operational Review</t>
  </si>
  <si>
    <t>Yes</t>
  </si>
  <si>
    <t>Rating</t>
  </si>
  <si>
    <t>On-Track</t>
  </si>
  <si>
    <t>Transforming the legal system</t>
  </si>
  <si>
    <t>Financial Monitoring</t>
  </si>
  <si>
    <t>At Risk</t>
  </si>
  <si>
    <t>Investment Monitoring</t>
  </si>
  <si>
    <t>Affordable Housing &amp; Homelessness</t>
  </si>
  <si>
    <t>Other (Please explain in comments)</t>
  </si>
  <si>
    <t xml:space="preserve">Executive Priority Scorecard Update </t>
  </si>
  <si>
    <t>Legal System reform</t>
  </si>
  <si>
    <t>Investing In You</t>
  </si>
  <si>
    <t>IIY/People Strategy Monitoring with Whitney Abrams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</si>
</sst>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Yes&quot;;;\ &quot;No&quot;"/>
    <numFmt numFmtId="165" formatCode="&quot;Project Not Started&quot;"/>
    <numFmt numFmtId="166" formatCode="&quot;Project On Track&quot;"/>
    <numFmt numFmtId="167" formatCode="&quot;Project At Risk&quot;"/>
    <numFmt numFmtId="168" formatCode="&quot;Project Complete&quot;"/>
    <numFmt numFmtId="169" formatCode="&quot;Not Started&quot;"/>
    <numFmt numFmtId="170" formatCode="&quot;On Track&quot;"/>
    <numFmt numFmtId="171" formatCode="&quot;At Risk&quot;"/>
    <numFmt numFmtId="172" formatCode="&quot;Complete&quot;"/>
  </numFmts>
  <fonts count="39">
    <font>
      <sz val="11"/>
      <color theme="1"/>
      <name val="Calibri"/>
      <family val="2"/>
      <scheme val="minor"/>
    </font>
    <font>
      <b/>
      <sz val="11"/>
      <color theme="1"/>
      <name val="Calibri"/>
      <family val="2"/>
      <scheme val="minor"/>
    </font>
    <font>
      <sz val="20"/>
      <color theme="1"/>
      <name val="Calibri"/>
      <family val="2"/>
      <scheme val="minor"/>
    </font>
    <font>
      <b/>
      <sz val="16"/>
      <color theme="1"/>
      <name val="Calibri"/>
      <family val="2"/>
      <scheme val="minor"/>
    </font>
    <font>
      <b/>
      <sz val="11"/>
      <color rgb="FFFF0000"/>
      <name val="Calibri"/>
      <family val="2"/>
      <scheme val="minor"/>
    </font>
    <font>
      <sz val="8"/>
      <name val="Calibri"/>
      <family val="2"/>
      <scheme val="minor"/>
    </font>
    <font>
      <sz val="11"/>
      <color rgb="FF000000"/>
      <name val="Calibri"/>
      <family val="2"/>
    </font>
    <font>
      <b/>
      <sz val="16"/>
      <color rgb="FFFF0000"/>
      <name val="Calibri"/>
      <family val="2"/>
      <scheme val="minor"/>
    </font>
    <font>
      <b/>
      <sz val="11"/>
      <name val="Calibri"/>
      <family val="2"/>
      <scheme val="minor"/>
    </font>
    <font>
      <sz val="11"/>
      <color rgb="FF000000"/>
      <name val="Calibri"/>
      <family val="2"/>
      <scheme val="minor"/>
    </font>
    <font>
      <b/>
      <sz val="16"/>
      <color rgb="FF000000"/>
      <name val="Calibri"/>
      <family val="2"/>
      <scheme val="minor"/>
    </font>
    <font>
      <sz val="10"/>
      <color rgb="FF000000"/>
      <name val="Calibri"/>
      <family val="2"/>
      <scheme val="minor"/>
    </font>
    <font>
      <b/>
      <sz val="16"/>
      <color rgb="FF000000"/>
      <name val="Calibri"/>
      <family val="2"/>
    </font>
    <font>
      <sz val="10"/>
      <color rgb="FF000000"/>
      <name val="Calibri"/>
      <family val="2"/>
    </font>
    <font>
      <b/>
      <sz val="9"/>
      <color rgb="FF000000"/>
      <name val="Calibri"/>
      <family val="2"/>
    </font>
    <font>
      <sz val="9"/>
      <color rgb="FF000000"/>
      <name val="Calibri"/>
      <family val="2"/>
    </font>
    <font>
      <sz val="9"/>
      <color rgb="FF000000"/>
      <name val="Calibri"/>
      <family val="2"/>
      <scheme val="minor"/>
    </font>
    <font>
      <sz val="9"/>
      <color rgb="FF000000"/>
      <name val="Calibri"/>
    </font>
    <font>
      <b/>
      <sz val="9"/>
      <color rgb="FF000000"/>
      <name val="Calibri"/>
    </font>
    <font>
      <sz val="9"/>
      <color rgb="FFFF0000"/>
      <name val="Calibri"/>
    </font>
    <font>
      <sz val="9"/>
      <color theme="1"/>
      <name val="Calibri"/>
    </font>
    <font>
      <b/>
      <sz val="9"/>
      <color theme="1"/>
      <name val="Calibri"/>
    </font>
    <font>
      <sz val="9"/>
      <color theme="1"/>
      <name val="Calibri"/>
      <family val="2"/>
    </font>
    <font>
      <sz val="9"/>
      <color rgb="FFFF0000"/>
      <name val="Calibri"/>
      <family val="2"/>
    </font>
    <font>
      <strike/>
      <sz val="9"/>
      <color rgb="FF000000"/>
      <name val="Calibri"/>
      <family val="2"/>
    </font>
    <font>
      <strike/>
      <sz val="9"/>
      <color rgb="FF000000"/>
      <name val="Calibri"/>
    </font>
    <font>
      <sz val="9"/>
      <color rgb="FFA6A6A6"/>
      <name val="Calibri"/>
      <family val="2"/>
    </font>
    <font>
      <sz val="9"/>
      <color theme="0" tint="-0.34998626667073579"/>
      <name val="Calibri"/>
      <family val="2"/>
      <scheme val="minor"/>
    </font>
    <font>
      <sz val="9"/>
      <color rgb="FFBFBFBF"/>
      <name val="Calibri"/>
      <family val="2"/>
    </font>
    <font>
      <sz val="9"/>
      <color theme="0" tint="-0.249977111117893"/>
      <name val="Calibri"/>
      <family val="2"/>
      <scheme val="minor"/>
    </font>
    <font>
      <b/>
      <sz val="9"/>
      <color rgb="FF000000"/>
      <name val="Calibri"/>
      <family val="2"/>
      <scheme val="minor"/>
    </font>
    <font>
      <sz val="9"/>
      <color rgb="FF000000"/>
      <name val="Calibri"/>
      <scheme val="minor"/>
    </font>
    <font>
      <sz val="9"/>
      <color rgb="FF000000"/>
      <name val="Calibri"/>
      <charset val="1"/>
    </font>
    <font>
      <b/>
      <sz val="9"/>
      <color rgb="FF000000"/>
      <name val="Calibri"/>
      <charset val="1"/>
    </font>
    <font>
      <b/>
      <sz val="9"/>
      <name val="Calibri"/>
      <family val="2"/>
      <scheme val="minor"/>
    </font>
    <font>
      <b/>
      <sz val="9"/>
      <color theme="1"/>
      <name val="Calibri"/>
      <family val="2"/>
      <scheme val="minor"/>
    </font>
    <font>
      <sz val="9"/>
      <color theme="1"/>
      <name val="Calibri"/>
      <family val="2"/>
      <scheme val="minor"/>
    </font>
    <font>
      <sz val="9"/>
      <color rgb="FFBFBFBF"/>
      <name val="Calibri"/>
      <family val="2"/>
      <scheme val="minor"/>
    </font>
    <font>
      <b/>
      <sz val="16"/>
      <color rgb="FF000000"/>
      <name val="Calibri"/>
    </font>
  </fonts>
  <fills count="11">
    <fill>
      <patternFill patternType="none"/>
    </fill>
    <fill>
      <patternFill patternType="gray125"/>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rgb="FFD9E1F2"/>
        <bgColor indexed="64"/>
      </patternFill>
    </fill>
    <fill>
      <patternFill patternType="solid">
        <fgColor theme="0"/>
        <bgColor indexed="64"/>
      </patternFill>
    </fill>
    <fill>
      <patternFill patternType="solid">
        <fgColor rgb="FFD9E1F2"/>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theme="0" tint="-0.34998626667073579"/>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18">
    <xf numFmtId="0" fontId="0" fillId="0" borderId="0" xfId="0"/>
    <xf numFmtId="0" fontId="0" fillId="0" borderId="0" xfId="0" applyAlignment="1">
      <alignment vertical="top"/>
    </xf>
    <xf numFmtId="0" fontId="0" fillId="0" borderId="0" xfId="0" applyAlignment="1">
      <alignment vertical="top" wrapText="1"/>
    </xf>
    <xf numFmtId="0" fontId="0" fillId="0" borderId="4" xfId="0" applyFont="1" applyBorder="1" applyAlignment="1">
      <alignment horizontal="left" vertical="top" wrapText="1"/>
    </xf>
    <xf numFmtId="0" fontId="0" fillId="0" borderId="7" xfId="0" applyBorder="1" applyAlignment="1">
      <alignment vertical="top"/>
    </xf>
    <xf numFmtId="0" fontId="4" fillId="2" borderId="3" xfId="0" applyFont="1" applyFill="1" applyBorder="1" applyAlignment="1">
      <alignment vertical="top" wrapText="1"/>
    </xf>
    <xf numFmtId="0" fontId="4" fillId="2" borderId="2" xfId="0" applyFont="1" applyFill="1" applyBorder="1" applyAlignment="1">
      <alignment vertical="top"/>
    </xf>
    <xf numFmtId="0" fontId="0" fillId="0" borderId="5" xfId="0" applyFont="1" applyBorder="1" applyAlignment="1">
      <alignment horizontal="left" vertical="top" wrapText="1"/>
    </xf>
    <xf numFmtId="14" fontId="0" fillId="0" borderId="5" xfId="0" applyNumberFormat="1" applyFont="1" applyBorder="1" applyAlignment="1">
      <alignment horizontal="left" vertical="top" wrapText="1"/>
    </xf>
    <xf numFmtId="14" fontId="0" fillId="0" borderId="5" xfId="0" applyNumberFormat="1" applyFont="1" applyFill="1" applyBorder="1" applyAlignment="1">
      <alignment horizontal="center" vertical="top" wrapText="1"/>
    </xf>
    <xf numFmtId="0" fontId="2" fillId="0" borderId="5" xfId="0" applyFont="1" applyFill="1" applyBorder="1" applyAlignment="1">
      <alignment horizontal="center" vertical="center" wrapText="1"/>
    </xf>
    <xf numFmtId="0" fontId="0" fillId="0" borderId="5" xfId="0" applyFont="1" applyFill="1" applyBorder="1" applyAlignment="1">
      <alignment horizontal="left" vertical="top" wrapText="1"/>
    </xf>
    <xf numFmtId="14" fontId="0" fillId="0" borderId="4" xfId="0" applyNumberFormat="1" applyFont="1" applyFill="1" applyBorder="1" applyAlignment="1">
      <alignment horizontal="center" vertical="top" wrapText="1"/>
    </xf>
    <xf numFmtId="0" fontId="2" fillId="0" borderId="4" xfId="0" applyFont="1" applyFill="1" applyBorder="1" applyAlignment="1">
      <alignment horizontal="center" vertical="center" wrapText="1"/>
    </xf>
    <xf numFmtId="0" fontId="0" fillId="0" borderId="4" xfId="0" applyFont="1" applyFill="1" applyBorder="1" applyAlignment="1">
      <alignment horizontal="left" vertical="top" wrapText="1"/>
    </xf>
    <xf numFmtId="0" fontId="0" fillId="0" borderId="4" xfId="0" applyBorder="1" applyAlignment="1">
      <alignment horizontal="left" vertical="top" wrapText="1"/>
    </xf>
    <xf numFmtId="14" fontId="0" fillId="0" borderId="5" xfId="0" applyNumberFormat="1" applyBorder="1" applyAlignment="1">
      <alignment horizontal="left" vertical="top" wrapText="1"/>
    </xf>
    <xf numFmtId="0" fontId="0" fillId="0" borderId="5" xfId="0" applyFill="1" applyBorder="1" applyAlignment="1">
      <alignment vertical="top"/>
    </xf>
    <xf numFmtId="0" fontId="0" fillId="0" borderId="4" xfId="0" applyFill="1" applyBorder="1" applyAlignment="1">
      <alignment vertical="top"/>
    </xf>
    <xf numFmtId="14" fontId="0" fillId="0" borderId="5" xfId="0" applyNumberFormat="1" applyFont="1" applyFill="1" applyBorder="1" applyAlignment="1">
      <alignment horizontal="left" vertical="top" wrapText="1"/>
    </xf>
    <xf numFmtId="0" fontId="0" fillId="0" borderId="4" xfId="0" applyFill="1" applyBorder="1" applyAlignment="1">
      <alignment vertical="top" wrapText="1"/>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2" borderId="3" xfId="0" applyFont="1" applyFill="1" applyBorder="1" applyAlignment="1">
      <alignment horizontal="center" vertical="top" wrapText="1"/>
    </xf>
    <xf numFmtId="14" fontId="0" fillId="0" borderId="4" xfId="0" applyNumberFormat="1" applyFill="1" applyBorder="1" applyAlignment="1">
      <alignment vertical="top"/>
    </xf>
    <xf numFmtId="0" fontId="8"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3" fillId="0" borderId="0" xfId="0" applyFont="1" applyBorder="1" applyAlignment="1">
      <alignment horizontal="left" vertical="top"/>
    </xf>
    <xf numFmtId="0" fontId="3" fillId="0" borderId="0" xfId="0" applyFont="1" applyBorder="1" applyAlignment="1">
      <alignment vertical="top"/>
    </xf>
    <xf numFmtId="0" fontId="4" fillId="0" borderId="1" xfId="0" applyFont="1" applyFill="1" applyBorder="1" applyAlignment="1">
      <alignment horizontal="center" vertical="top" wrapText="1"/>
    </xf>
    <xf numFmtId="0" fontId="0" fillId="4" borderId="9" xfId="0" applyFill="1" applyBorder="1" applyAlignment="1">
      <alignment horizontal="left" vertical="center" wrapText="1"/>
    </xf>
    <xf numFmtId="0" fontId="0" fillId="0" borderId="9" xfId="0" applyBorder="1" applyAlignment="1">
      <alignment horizontal="left" vertical="center" wrapText="1"/>
    </xf>
    <xf numFmtId="169" fontId="0" fillId="3" borderId="6" xfId="0" applyNumberFormat="1" applyFont="1" applyFill="1" applyBorder="1" applyAlignment="1">
      <alignment horizontal="center" vertical="center" wrapText="1"/>
    </xf>
    <xf numFmtId="170" fontId="0" fillId="0" borderId="6" xfId="0" applyNumberFormat="1" applyFont="1" applyBorder="1" applyAlignment="1">
      <alignment horizontal="center" vertical="center" wrapText="1"/>
    </xf>
    <xf numFmtId="171" fontId="0" fillId="3" borderId="6" xfId="0" applyNumberFormat="1" applyFont="1" applyFill="1" applyBorder="1" applyAlignment="1">
      <alignment horizontal="center" vertical="center" wrapText="1"/>
    </xf>
    <xf numFmtId="172" fontId="0" fillId="0" borderId="6"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65" fontId="0" fillId="0" borderId="0" xfId="0" applyNumberFormat="1" applyFont="1" applyAlignment="1">
      <alignment horizontal="center" vertical="center" wrapText="1"/>
    </xf>
    <xf numFmtId="169" fontId="0" fillId="3" borderId="0" xfId="0" applyNumberFormat="1" applyFont="1" applyFill="1" applyBorder="1" applyAlignment="1">
      <alignment horizontal="center" vertical="center" wrapText="1"/>
    </xf>
    <xf numFmtId="166" fontId="0" fillId="0" borderId="0" xfId="0" applyNumberFormat="1" applyFont="1" applyAlignment="1">
      <alignment horizontal="center" vertical="center" wrapText="1"/>
    </xf>
    <xf numFmtId="170" fontId="0" fillId="0" borderId="0" xfId="0" applyNumberFormat="1" applyFont="1" applyBorder="1" applyAlignment="1">
      <alignment horizontal="center" vertical="center" wrapText="1"/>
    </xf>
    <xf numFmtId="167" fontId="0" fillId="0" borderId="0" xfId="0" applyNumberFormat="1" applyFont="1" applyAlignment="1">
      <alignment horizontal="center" vertical="center" wrapText="1"/>
    </xf>
    <xf numFmtId="171" fontId="0" fillId="3" borderId="0" xfId="0" applyNumberFormat="1" applyFont="1" applyFill="1" applyBorder="1" applyAlignment="1">
      <alignment horizontal="center" vertical="center" wrapText="1"/>
    </xf>
    <xf numFmtId="168" fontId="0" fillId="0" borderId="0" xfId="0" applyNumberFormat="1" applyFont="1" applyAlignment="1">
      <alignment horizontal="center" vertical="center" wrapText="1"/>
    </xf>
    <xf numFmtId="172" fontId="0" fillId="0" borderId="0" xfId="0" applyNumberFormat="1" applyFont="1" applyBorder="1" applyAlignment="1">
      <alignment horizontal="center" vertical="center" wrapText="1"/>
    </xf>
    <xf numFmtId="164" fontId="0" fillId="0" borderId="0" xfId="0" applyNumberFormat="1" applyFont="1" applyAlignment="1">
      <alignment horizontal="center" vertical="center" wrapText="1"/>
    </xf>
    <xf numFmtId="0" fontId="16" fillId="0" borderId="0" xfId="0" applyFont="1" applyAlignment="1">
      <alignment horizontal="left" vertical="center" wrapText="1"/>
    </xf>
    <xf numFmtId="0" fontId="15" fillId="0" borderId="0" xfId="0" applyFont="1" applyAlignment="1">
      <alignment horizontal="left" vertical="center" wrapText="1"/>
    </xf>
    <xf numFmtId="0" fontId="27" fillId="0" borderId="0" xfId="0" applyFont="1" applyAlignment="1">
      <alignment horizontal="left" vertical="center" wrapText="1"/>
    </xf>
    <xf numFmtId="0" fontId="16" fillId="5" borderId="0" xfId="0" applyFont="1" applyFill="1" applyAlignment="1">
      <alignment horizontal="left" vertical="center" wrapText="1"/>
    </xf>
    <xf numFmtId="0" fontId="29" fillId="0" borderId="0" xfId="0" applyFont="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left" vertical="center" wrapText="1"/>
    </xf>
    <xf numFmtId="0" fontId="30" fillId="2" borderId="9"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16" fillId="0" borderId="9" xfId="0" applyFont="1" applyBorder="1" applyAlignment="1">
      <alignment horizontal="left" vertical="center" wrapText="1"/>
    </xf>
    <xf numFmtId="0" fontId="16" fillId="0" borderId="9"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4" borderId="9" xfId="0" applyFont="1" applyFill="1" applyBorder="1" applyAlignment="1">
      <alignment horizontal="left" vertical="center" wrapText="1"/>
    </xf>
    <xf numFmtId="0" fontId="36" fillId="0" borderId="9" xfId="0" applyFont="1" applyBorder="1" applyAlignment="1">
      <alignment horizontal="left" vertical="center" wrapText="1"/>
    </xf>
    <xf numFmtId="0" fontId="22" fillId="0" borderId="9" xfId="0" applyFont="1" applyBorder="1" applyAlignment="1">
      <alignment horizontal="left" vertical="center" wrapText="1"/>
    </xf>
    <xf numFmtId="0" fontId="15" fillId="0" borderId="9" xfId="0" applyFont="1" applyBorder="1" applyAlignment="1">
      <alignment horizontal="left" vertical="center" wrapText="1"/>
    </xf>
    <xf numFmtId="0" fontId="17" fillId="0" borderId="9" xfId="0" applyFont="1" applyBorder="1" applyAlignment="1">
      <alignment horizontal="left" vertical="center" wrapText="1"/>
    </xf>
    <xf numFmtId="14" fontId="22" fillId="0" borderId="9" xfId="0" applyNumberFormat="1" applyFont="1" applyBorder="1" applyAlignment="1">
      <alignment horizontal="left" vertical="center" wrapText="1"/>
    </xf>
    <xf numFmtId="14" fontId="36" fillId="0" borderId="9" xfId="0" applyNumberFormat="1" applyFont="1" applyBorder="1" applyAlignment="1">
      <alignment horizontal="left" vertical="center" wrapText="1"/>
    </xf>
    <xf numFmtId="14" fontId="16" fillId="0" borderId="9" xfId="0" applyNumberFormat="1" applyFont="1" applyBorder="1" applyAlignment="1">
      <alignment horizontal="left" vertical="center" wrapText="1"/>
    </xf>
    <xf numFmtId="0" fontId="32" fillId="0" borderId="9" xfId="0" applyFont="1" applyBorder="1" applyAlignment="1">
      <alignment horizontal="left" vertical="center" wrapText="1"/>
    </xf>
    <xf numFmtId="14" fontId="15" fillId="0" borderId="9" xfId="0" applyNumberFormat="1" applyFont="1" applyBorder="1" applyAlignment="1">
      <alignment horizontal="left" vertical="center" wrapText="1"/>
    </xf>
    <xf numFmtId="0" fontId="20" fillId="0" borderId="9" xfId="0" applyFont="1" applyBorder="1" applyAlignment="1">
      <alignment horizontal="left" vertical="center" wrapText="1"/>
    </xf>
    <xf numFmtId="14" fontId="37" fillId="0" borderId="9" xfId="0" applyNumberFormat="1" applyFont="1" applyBorder="1" applyAlignment="1">
      <alignment horizontal="left" vertical="center" wrapText="1"/>
    </xf>
    <xf numFmtId="0" fontId="37" fillId="0" borderId="9" xfId="0" applyFont="1" applyBorder="1" applyAlignment="1">
      <alignment horizontal="left" vertical="center" wrapText="1"/>
    </xf>
    <xf numFmtId="0" fontId="31" fillId="0" borderId="9" xfId="0" applyFont="1" applyBorder="1" applyAlignment="1">
      <alignment horizontal="left" vertical="center" wrapText="1"/>
    </xf>
    <xf numFmtId="14" fontId="16" fillId="5" borderId="9" xfId="0" applyNumberFormat="1" applyFont="1" applyFill="1" applyBorder="1" applyAlignment="1">
      <alignment horizontal="left" vertical="center" wrapText="1"/>
    </xf>
    <xf numFmtId="0" fontId="16" fillId="5" borderId="9" xfId="0" applyFont="1" applyFill="1" applyBorder="1" applyAlignment="1">
      <alignment horizontal="left" vertical="center" wrapText="1"/>
    </xf>
    <xf numFmtId="0" fontId="36" fillId="5" borderId="9"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19" fillId="5" borderId="9" xfId="0" applyFont="1" applyFill="1" applyBorder="1" applyAlignment="1">
      <alignment horizontal="left" vertical="center" wrapText="1"/>
    </xf>
    <xf numFmtId="14" fontId="36" fillId="5" borderId="9" xfId="0" applyNumberFormat="1" applyFont="1" applyFill="1" applyBorder="1" applyAlignment="1">
      <alignment horizontal="left" vertical="center" wrapText="1"/>
    </xf>
    <xf numFmtId="0" fontId="3" fillId="4" borderId="9" xfId="0" applyFont="1" applyFill="1" applyBorder="1" applyAlignment="1">
      <alignment horizontal="left" vertical="center" wrapText="1"/>
    </xf>
    <xf numFmtId="0" fontId="38" fillId="0" borderId="1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10"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9" fillId="0"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10" borderId="9" xfId="0" applyFont="1" applyFill="1" applyBorder="1" applyAlignment="1">
      <alignment horizontal="left" vertical="center" wrapText="1"/>
    </xf>
    <xf numFmtId="0" fontId="14" fillId="9" borderId="9" xfId="0" applyFont="1" applyFill="1" applyBorder="1" applyAlignment="1">
      <alignment horizontal="left" vertical="center" wrapText="1"/>
    </xf>
    <xf numFmtId="0" fontId="18" fillId="9" borderId="9" xfId="0" applyFont="1" applyFill="1" applyBorder="1" applyAlignment="1">
      <alignment horizontal="left" vertical="center" wrapText="1"/>
    </xf>
    <xf numFmtId="0" fontId="14" fillId="8" borderId="9" xfId="0" applyFont="1" applyFill="1" applyBorder="1" applyAlignment="1">
      <alignment horizontal="left" vertical="center" wrapText="1"/>
    </xf>
    <xf numFmtId="0" fontId="14" fillId="7" borderId="9" xfId="0" applyFont="1" applyFill="1" applyBorder="1" applyAlignment="1">
      <alignment horizontal="left" vertical="center" wrapText="1"/>
    </xf>
    <xf numFmtId="14" fontId="17" fillId="0" borderId="9" xfId="0" applyNumberFormat="1" applyFont="1" applyBorder="1" applyAlignment="1">
      <alignment horizontal="left" vertical="center" wrapText="1"/>
    </xf>
    <xf numFmtId="0" fontId="19" fillId="0" borderId="9" xfId="0" applyFont="1" applyBorder="1" applyAlignment="1">
      <alignment horizontal="left" vertical="center" wrapText="1"/>
    </xf>
    <xf numFmtId="14" fontId="23" fillId="0" borderId="9" xfId="0" applyNumberFormat="1" applyFont="1" applyBorder="1" applyAlignment="1">
      <alignment horizontal="left" vertical="center" wrapText="1"/>
    </xf>
    <xf numFmtId="0" fontId="23" fillId="0" borderId="9" xfId="0" applyFont="1" applyBorder="1" applyAlignment="1">
      <alignment horizontal="left" vertical="center" wrapText="1"/>
    </xf>
    <xf numFmtId="0" fontId="18" fillId="0" borderId="9" xfId="0" applyFont="1" applyBorder="1" applyAlignment="1">
      <alignment horizontal="left" vertical="center" wrapText="1"/>
    </xf>
    <xf numFmtId="14" fontId="24" fillId="0" borderId="9" xfId="0" applyNumberFormat="1" applyFont="1" applyBorder="1" applyAlignment="1">
      <alignment horizontal="left" vertical="center" wrapText="1"/>
    </xf>
    <xf numFmtId="0" fontId="25" fillId="0" borderId="9" xfId="0" applyFont="1" applyBorder="1" applyAlignment="1">
      <alignment horizontal="left" vertical="center" wrapText="1"/>
    </xf>
    <xf numFmtId="0" fontId="21" fillId="0" borderId="9" xfId="0" applyFont="1" applyBorder="1" applyAlignment="1">
      <alignment horizontal="left" vertical="center" wrapText="1"/>
    </xf>
    <xf numFmtId="0" fontId="26" fillId="0" borderId="9" xfId="0" applyFont="1" applyBorder="1" applyAlignment="1">
      <alignment horizontal="left" vertical="center" wrapText="1"/>
    </xf>
    <xf numFmtId="0" fontId="17" fillId="0" borderId="9" xfId="0" applyFont="1" applyFill="1" applyBorder="1" applyAlignment="1">
      <alignment horizontal="left" vertical="center" wrapText="1"/>
    </xf>
    <xf numFmtId="0" fontId="28" fillId="0" borderId="9" xfId="0" applyFont="1" applyBorder="1" applyAlignment="1">
      <alignment horizontal="left" vertical="center" wrapText="1"/>
    </xf>
    <xf numFmtId="0" fontId="13" fillId="0" borderId="9" xfId="0" applyFont="1" applyBorder="1" applyAlignment="1">
      <alignment horizontal="left" vertical="center" wrapText="1"/>
    </xf>
    <xf numFmtId="0" fontId="38" fillId="7" borderId="10" xfId="0" applyFont="1" applyFill="1" applyBorder="1" applyAlignment="1">
      <alignment horizontal="left" vertical="center" wrapText="1"/>
    </xf>
    <xf numFmtId="0" fontId="38" fillId="7" borderId="12" xfId="0" applyFont="1" applyFill="1" applyBorder="1" applyAlignment="1">
      <alignment horizontal="left" vertical="center" wrapText="1"/>
    </xf>
    <xf numFmtId="0" fontId="38" fillId="7" borderId="11" xfId="0" applyFont="1" applyFill="1" applyBorder="1" applyAlignment="1">
      <alignment horizontal="left" vertical="center" wrapText="1"/>
    </xf>
    <xf numFmtId="0" fontId="38" fillId="8" borderId="10" xfId="0" applyFont="1" applyFill="1" applyBorder="1" applyAlignment="1">
      <alignment horizontal="left" vertical="center" wrapText="1"/>
    </xf>
    <xf numFmtId="0" fontId="38" fillId="8" borderId="12" xfId="0" applyFont="1" applyFill="1" applyBorder="1" applyAlignment="1">
      <alignment horizontal="left" vertical="center" wrapText="1"/>
    </xf>
    <xf numFmtId="0" fontId="12" fillId="9" borderId="10" xfId="0" applyFont="1" applyFill="1" applyBorder="1" applyAlignment="1">
      <alignment horizontal="left" vertical="center" wrapText="1"/>
    </xf>
    <xf numFmtId="0" fontId="12" fillId="9" borderId="12" xfId="0" applyFont="1" applyFill="1" applyBorder="1" applyAlignment="1">
      <alignment horizontal="left" vertical="center" wrapText="1"/>
    </xf>
    <xf numFmtId="0" fontId="12" fillId="9" borderId="11" xfId="0" applyFont="1" applyFill="1" applyBorder="1" applyAlignment="1">
      <alignment horizontal="left" vertical="center" wrapText="1"/>
    </xf>
    <xf numFmtId="0" fontId="3" fillId="4" borderId="9"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7" fillId="2" borderId="2" xfId="0" applyFont="1" applyFill="1" applyBorder="1" applyAlignment="1">
      <alignment horizontal="center" vertical="top"/>
    </xf>
    <xf numFmtId="0" fontId="3" fillId="0" borderId="8" xfId="0" applyFont="1" applyBorder="1" applyAlignment="1">
      <alignment horizontal="left" vertical="top"/>
    </xf>
  </cellXfs>
  <cellStyles count="1">
    <cellStyle name="Normal" xfId="0" builtinId="0"/>
  </cellStyles>
  <dxfs count="14">
    <dxf>
      <numFmt numFmtId="0" formatCode="General"/>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font>
        <b val="0"/>
        <i val="0"/>
        <strike val="0"/>
        <condense val="0"/>
        <extend val="0"/>
        <outline val="0"/>
        <shadow val="0"/>
        <u val="none"/>
        <vertAlign val="baseline"/>
        <sz val="11"/>
        <color theme="1"/>
        <name val="Calibri"/>
        <family val="2"/>
        <scheme val="minor"/>
      </font>
      <numFmt numFmtId="164" formatCode="&quot;Yes&quot;;;\ &quot;No&quot;"/>
      <alignment horizontal="center" vertical="center" textRotation="0" wrapText="1" indent="0" justifyLastLine="0" shrinkToFit="0" readingOrder="0"/>
    </dxf>
    <dxf>
      <numFmt numFmtId="164" formatCode="&quot;Yes&quot;;;\ &quot;No&quot;"/>
      <alignment horizontal="center" vertical="center"/>
    </dxf>
    <dxf>
      <alignment horizontal="center" vertical="cent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dxf>
  </dxfs>
  <tableStyles count="0" defaultTableStyle="TableStyleMedium2" defaultPivotStyle="PivotStyleLight16"/>
  <colors>
    <mruColors>
      <color rgb="FFFF00B7"/>
      <color rgb="FFF2E3FC"/>
      <color rgb="FFFFC9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ocumenttasks/documenttask1.xml><?xml version="1.0" encoding="utf-8"?>
<Tasks xmlns="http://schemas.microsoft.com/office/tasks/2019/documenttasks">
  <Task id="{8B31AA92-F407-4850-A730-05E611A83A62}">
    <Anchor>
      <Comment id="{9C2414B7-977A-44EE-86E5-8D2C8F0A5B9A}"/>
    </Anchor>
    <History>
      <Event time="2024-10-08T14:55:45.65" id="{014B2AFA-9B20-444E-AA0B-BEAA9346B009}">
        <Attribution userId="S::ssurface@kingcounty.gov::b5f792d5-4399-4db4-8539-78eb0ad0a17c" userName="Surface, Susano" userProvider="AD"/>
        <Anchor>
          <Comment id="{FC26EC4C-9629-4467-9F23-8F713F0FAA33}"/>
        </Anchor>
        <Create/>
      </Event>
      <Event time="2024-10-08T14:55:45.65" id="{B557CEFA-98B6-4352-854F-F027ED0EC272}">
        <Attribution userId="S::ssurface@kingcounty.gov::b5f792d5-4399-4db4-8539-78eb0ad0a17c" userName="Surface, Susano" userProvider="AD"/>
        <Anchor>
          <Comment id="{FC26EC4C-9629-4467-9F23-8F713F0FAA33}"/>
        </Anchor>
        <Assign userId="S::Kate.Becker@kingcounty.gov::48570b4c-c5a0-47c8-8525-9d8e796ff145" userName="Becker, Kate" userProvider="AD"/>
      </Event>
      <Event time="2024-10-08T14:55:45.65" id="{230F6658-1BCD-4485-9595-380A598FB9EE}">
        <Attribution userId="S::ssurface@kingcounty.gov::b5f792d5-4399-4db4-8539-78eb0ad0a17c" userName="Surface, Susano" userProvider="AD"/>
        <Anchor>
          <Comment id="{FC26EC4C-9629-4467-9F23-8F713F0FAA33}"/>
        </Anchor>
        <SetTitle title="@Becker, Kate @Danielewicz, Amie Please confirm OR update the information in the bluel highlighted columns"/>
      </Event>
    </History>
  </Task>
</Tasks>
</file>

<file path=xl/persons/person.xml><?xml version="1.0" encoding="utf-8"?>
<personList xmlns="http://schemas.microsoft.com/office/spreadsheetml/2018/threadedcomments" xmlns:x="http://schemas.openxmlformats.org/spreadsheetml/2006/main">
  <person displayName="Surface, Susano" id="{1BDF5EE5-E8B9-40EC-B7A7-00FD967F5CAB}" userId="S::ssurface@kingcounty.gov::b5f792d5-4399-4db4-8539-78eb0ad0a17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5AA1E3-8227-48C9-ACA4-32AF9E9EF52F}" name="Table1" displayName="Table1" ref="A1:C9" totalsRowShown="0" headerRowDxfId="13" dataDxfId="12">
  <autoFilter ref="A1:C9" xr:uid="{495AA1E3-8227-48C9-ACA4-32AF9E9EF52F}"/>
  <tableColumns count="3">
    <tableColumn id="1" xr3:uid="{6E4F1FA2-CA80-4E0F-A2C8-EC8D88A20063}" name="ESJ Alignment" dataDxfId="11"/>
    <tableColumn id="2" xr3:uid="{03E94E96-B38A-413B-A3BA-1D173A5CE986}" name="Tier 5 Monitoring" dataDxfId="10"/>
    <tableColumn id="3" xr3:uid="{03661BA1-EA28-49B5-8368-AF374B2575ED}" name="Executive Priorities"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6EFDD6-9417-4774-96FA-3BC59B25C68F}" name="Table3" displayName="Table3" ref="D1:D7" totalsRowShown="0" headerRowDxfId="8" dataDxfId="7">
  <autoFilter ref="D1:D7" xr:uid="{BC6EFDD6-9417-4774-96FA-3BC59B25C68F}"/>
  <tableColumns count="1">
    <tableColumn id="2" xr3:uid="{46D14A1C-FDD6-4F63-B639-EC91BA32F4B4}" name="Status + Detail"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25DB8A-A8E2-46D3-B605-37834E1E8639}" name="Table6" displayName="Table6" ref="E1:H7" totalsRowShown="0" headerRowDxfId="5" dataDxfId="4">
  <autoFilter ref="E1:H7" xr:uid="{CE25DB8A-A8E2-46D3-B605-37834E1E8639}"/>
  <tableColumns count="4">
    <tableColumn id="1" xr3:uid="{A027DCF3-B125-42C6-9CBE-D45F86A67F30}" name="Status" dataDxfId="3"/>
    <tableColumn id="2" xr3:uid="{1E5754B1-C9BE-4DE5-B799-BA9715837FEC}" name="Status + Detail (Formatted" dataDxfId="2"/>
    <tableColumn id="4" xr3:uid="{18C6CB2A-5C6B-4D95-AB87-390489015A24}" name="Countywide Project" dataDxfId="1"/>
    <tableColumn id="3" xr3:uid="{ED2EDF16-77F8-4312-B466-DAF13635E897}" name="Column1" dataDxfId="0">
      <calculatedColumnFormula>Table6[[#This Row],[Status + Detail (Formatted]]&amp;" On Track"</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2" dT="2024-03-27T17:24:55.34" personId="{1BDF5EE5-E8B9-40EC-B7A7-00FD967F5CAB}" id="{9C2414B7-977A-44EE-86E5-8D2C8F0A5B9A}">
    <text>From KCDataReport4Q2023.Withchart.xlsx: 
707 businesses reported 
557 (79%) WMBE owned 
85 (12%) none of the above 
65 (9%) declined to respond</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4EF16-C752-459A-BD5E-DCEACA502A29}">
  <sheetPr>
    <tabColor rgb="FFFF00B7"/>
    <pageSetUpPr fitToPage="1"/>
  </sheetPr>
  <dimension ref="A1:AD53"/>
  <sheetViews>
    <sheetView tabSelected="1" zoomScale="70" zoomScaleNormal="70" workbookViewId="0">
      <pane xSplit="3" ySplit="2" topLeftCell="D4" activePane="bottomRight" state="frozen"/>
      <selection pane="bottomRight" activeCell="N5" sqref="N5"/>
      <selection pane="bottomLeft" activeCell="A4" sqref="A4"/>
      <selection pane="topRight" activeCell="D1" sqref="D1"/>
    </sheetView>
  </sheetViews>
  <sheetFormatPr defaultColWidth="10.85546875" defaultRowHeight="15"/>
  <cols>
    <col min="1" max="1" width="6.28515625" style="54" hidden="1" customWidth="1"/>
    <col min="2" max="2" width="10.85546875" style="54" hidden="1" customWidth="1"/>
    <col min="3" max="3" width="19.7109375" style="54" customWidth="1"/>
    <col min="4" max="4" width="15.28515625" style="54" customWidth="1"/>
    <col min="5" max="5" width="36.42578125" style="54" customWidth="1"/>
    <col min="6" max="6" width="16" style="54" customWidth="1"/>
    <col min="7" max="7" width="18.7109375" style="54" customWidth="1"/>
    <col min="8" max="8" width="13.5703125" style="54" hidden="1" customWidth="1"/>
    <col min="9" max="9" width="14.85546875" style="54" customWidth="1"/>
    <col min="10" max="10" width="12" style="54" hidden="1" customWidth="1"/>
    <col min="11" max="11" width="0" style="54" hidden="1" customWidth="1"/>
    <col min="12" max="12" width="25.7109375" style="54" hidden="1" customWidth="1"/>
    <col min="13" max="13" width="11.42578125" style="54" hidden="1" customWidth="1"/>
    <col min="14" max="14" width="101.28515625" style="54" customWidth="1"/>
    <col min="15" max="15" width="22.42578125" style="54" customWidth="1"/>
    <col min="16" max="16" width="20.85546875" style="54" customWidth="1"/>
    <col min="17" max="17" width="18.28515625" style="54" customWidth="1"/>
    <col min="18" max="18" width="14.140625" style="54" hidden="1" customWidth="1"/>
    <col min="19" max="19" width="9.85546875" style="54" customWidth="1"/>
    <col min="20" max="20" width="21.5703125" style="54" customWidth="1"/>
    <col min="21" max="21" width="9.5703125" style="54" customWidth="1"/>
    <col min="22" max="22" width="21.5703125" style="54" customWidth="1"/>
    <col min="23" max="23" width="9.42578125" style="54" customWidth="1"/>
    <col min="24" max="24" width="21.5703125" style="54" customWidth="1"/>
    <col min="25" max="25" width="9.42578125" style="54" customWidth="1"/>
    <col min="26" max="26" width="21.5703125" style="54" customWidth="1"/>
    <col min="27" max="27" width="9.42578125" style="54" customWidth="1"/>
    <col min="28" max="28" width="21.5703125" style="54" customWidth="1"/>
    <col min="29" max="29" width="9.28515625" style="54" customWidth="1"/>
    <col min="30" max="30" width="21.5703125" style="54" customWidth="1"/>
    <col min="31" max="16384" width="10.85546875" style="54"/>
  </cols>
  <sheetData>
    <row r="1" spans="1:30" s="87" customFormat="1" ht="21">
      <c r="A1" s="83" t="s">
        <v>0</v>
      </c>
      <c r="B1" s="84"/>
      <c r="C1" s="85"/>
      <c r="D1" s="111" t="s">
        <v>1</v>
      </c>
      <c r="E1" s="112"/>
      <c r="F1" s="112"/>
      <c r="G1" s="112"/>
      <c r="H1" s="112"/>
      <c r="I1" s="112"/>
      <c r="J1" s="112"/>
      <c r="K1" s="112"/>
      <c r="L1" s="113"/>
      <c r="M1" s="86"/>
      <c r="N1" s="109" t="s">
        <v>2</v>
      </c>
      <c r="O1" s="110"/>
      <c r="P1" s="110"/>
      <c r="Q1" s="110"/>
      <c r="R1" s="82"/>
      <c r="S1" s="106" t="s">
        <v>3</v>
      </c>
      <c r="T1" s="107"/>
      <c r="U1" s="107"/>
      <c r="V1" s="107"/>
      <c r="W1" s="107"/>
      <c r="X1" s="107"/>
      <c r="Y1" s="107"/>
      <c r="Z1" s="107"/>
      <c r="AA1" s="107"/>
      <c r="AB1" s="107"/>
      <c r="AC1" s="107"/>
      <c r="AD1" s="108"/>
    </row>
    <row r="2" spans="1:30" s="48" customFormat="1" ht="37.5">
      <c r="A2" s="88" t="s">
        <v>4</v>
      </c>
      <c r="B2" s="88" t="s">
        <v>5</v>
      </c>
      <c r="C2" s="89" t="s">
        <v>6</v>
      </c>
      <c r="D2" s="90" t="s">
        <v>7</v>
      </c>
      <c r="E2" s="91" t="s">
        <v>8</v>
      </c>
      <c r="F2" s="90" t="s">
        <v>9</v>
      </c>
      <c r="G2" s="90" t="s">
        <v>10</v>
      </c>
      <c r="H2" s="90" t="s">
        <v>11</v>
      </c>
      <c r="I2" s="90" t="s">
        <v>12</v>
      </c>
      <c r="J2" s="90" t="s">
        <v>13</v>
      </c>
      <c r="K2" s="90" t="s">
        <v>14</v>
      </c>
      <c r="L2" s="90" t="s">
        <v>15</v>
      </c>
      <c r="M2" s="88" t="s">
        <v>16</v>
      </c>
      <c r="N2" s="92" t="s">
        <v>2</v>
      </c>
      <c r="O2" s="92" t="s">
        <v>17</v>
      </c>
      <c r="P2" s="92" t="s">
        <v>18</v>
      </c>
      <c r="Q2" s="92" t="s">
        <v>19</v>
      </c>
      <c r="R2" s="88" t="s">
        <v>20</v>
      </c>
      <c r="S2" s="93" t="s">
        <v>21</v>
      </c>
      <c r="T2" s="93" t="s">
        <v>22</v>
      </c>
      <c r="U2" s="93" t="s">
        <v>23</v>
      </c>
      <c r="V2" s="93" t="s">
        <v>24</v>
      </c>
      <c r="W2" s="93" t="s">
        <v>25</v>
      </c>
      <c r="X2" s="93" t="s">
        <v>26</v>
      </c>
      <c r="Y2" s="93" t="s">
        <v>27</v>
      </c>
      <c r="Z2" s="93" t="s">
        <v>28</v>
      </c>
      <c r="AA2" s="93" t="s">
        <v>29</v>
      </c>
      <c r="AB2" s="93" t="s">
        <v>30</v>
      </c>
      <c r="AC2" s="93" t="s">
        <v>31</v>
      </c>
      <c r="AD2" s="93" t="s">
        <v>32</v>
      </c>
    </row>
    <row r="3" spans="1:30" s="49" customFormat="1" ht="121.5" customHeight="1">
      <c r="A3" s="64" t="s">
        <v>33</v>
      </c>
      <c r="B3" s="64" t="s">
        <v>34</v>
      </c>
      <c r="C3" s="64" t="s">
        <v>35</v>
      </c>
      <c r="D3" s="64" t="s">
        <v>36</v>
      </c>
      <c r="E3" s="64" t="s">
        <v>37</v>
      </c>
      <c r="F3" s="64" t="s">
        <v>38</v>
      </c>
      <c r="G3" s="64" t="s">
        <v>39</v>
      </c>
      <c r="H3" s="64" t="s">
        <v>40</v>
      </c>
      <c r="I3" s="64" t="s">
        <v>41</v>
      </c>
      <c r="J3" s="64" t="s">
        <v>42</v>
      </c>
      <c r="K3" s="64" t="s">
        <v>43</v>
      </c>
      <c r="L3" s="64" t="s">
        <v>44</v>
      </c>
      <c r="M3" s="70">
        <v>45601</v>
      </c>
      <c r="N3" s="65" t="s">
        <v>45</v>
      </c>
      <c r="O3" s="64" t="s">
        <v>46</v>
      </c>
      <c r="P3" s="64" t="s">
        <v>47</v>
      </c>
      <c r="Q3" s="64" t="s">
        <v>48</v>
      </c>
      <c r="R3" s="64" t="s">
        <v>49</v>
      </c>
      <c r="S3" s="70">
        <v>45716</v>
      </c>
      <c r="T3" s="64" t="s">
        <v>50</v>
      </c>
      <c r="U3" s="70">
        <v>45747</v>
      </c>
      <c r="V3" s="64" t="s">
        <v>51</v>
      </c>
      <c r="W3" s="70">
        <v>45777</v>
      </c>
      <c r="X3" s="64" t="s">
        <v>52</v>
      </c>
      <c r="Y3" s="70">
        <v>45868</v>
      </c>
      <c r="Z3" s="64" t="s">
        <v>53</v>
      </c>
      <c r="AA3" s="70">
        <v>45930</v>
      </c>
      <c r="AB3" s="64" t="s">
        <v>54</v>
      </c>
      <c r="AC3" s="70">
        <v>46022</v>
      </c>
      <c r="AD3" s="64" t="s">
        <v>55</v>
      </c>
    </row>
    <row r="4" spans="1:30" s="48" customFormat="1" ht="288.75">
      <c r="A4" s="64" t="s">
        <v>33</v>
      </c>
      <c r="B4" s="64" t="s">
        <v>34</v>
      </c>
      <c r="C4" s="64" t="s">
        <v>56</v>
      </c>
      <c r="D4" s="64" t="s">
        <v>36</v>
      </c>
      <c r="E4" s="65" t="s">
        <v>57</v>
      </c>
      <c r="F4" s="65" t="s">
        <v>58</v>
      </c>
      <c r="G4" s="65" t="s">
        <v>59</v>
      </c>
      <c r="H4" s="64" t="s">
        <v>60</v>
      </c>
      <c r="I4" s="64" t="s">
        <v>41</v>
      </c>
      <c r="J4" s="64" t="s">
        <v>42</v>
      </c>
      <c r="K4" s="64" t="s">
        <v>43</v>
      </c>
      <c r="L4" s="64" t="s">
        <v>61</v>
      </c>
      <c r="M4" s="70">
        <v>45601</v>
      </c>
      <c r="N4" s="65" t="s">
        <v>62</v>
      </c>
      <c r="O4" s="64" t="s">
        <v>63</v>
      </c>
      <c r="P4" s="64" t="s">
        <v>64</v>
      </c>
      <c r="Q4" s="65" t="s">
        <v>65</v>
      </c>
      <c r="R4" s="64" t="s">
        <v>49</v>
      </c>
      <c r="S4" s="70">
        <v>45626</v>
      </c>
      <c r="T4" s="65" t="s">
        <v>66</v>
      </c>
      <c r="U4" s="94">
        <v>45747</v>
      </c>
      <c r="V4" s="65" t="s">
        <v>67</v>
      </c>
      <c r="W4" s="70">
        <v>45747</v>
      </c>
      <c r="X4" s="65" t="s">
        <v>68</v>
      </c>
      <c r="Y4" s="70"/>
      <c r="Z4" s="65"/>
      <c r="AA4" s="64"/>
      <c r="AB4" s="95"/>
      <c r="AC4" s="64"/>
      <c r="AD4" s="64"/>
    </row>
    <row r="5" spans="1:30" s="49" customFormat="1" ht="261" customHeight="1">
      <c r="A5" s="64" t="s">
        <v>33</v>
      </c>
      <c r="B5" s="64" t="s">
        <v>34</v>
      </c>
      <c r="C5" s="64" t="s">
        <v>69</v>
      </c>
      <c r="D5" s="64" t="s">
        <v>70</v>
      </c>
      <c r="E5" s="65" t="s">
        <v>71</v>
      </c>
      <c r="F5" s="65" t="s">
        <v>72</v>
      </c>
      <c r="G5" s="65" t="s">
        <v>73</v>
      </c>
      <c r="H5" s="64" t="s">
        <v>60</v>
      </c>
      <c r="I5" s="64" t="s">
        <v>74</v>
      </c>
      <c r="J5" s="64" t="s">
        <v>42</v>
      </c>
      <c r="K5" s="64" t="s">
        <v>43</v>
      </c>
      <c r="L5" s="64" t="s">
        <v>75</v>
      </c>
      <c r="M5" s="70">
        <v>45601</v>
      </c>
      <c r="N5" s="71" t="s">
        <v>76</v>
      </c>
      <c r="O5" s="64" t="s">
        <v>77</v>
      </c>
      <c r="P5" s="64" t="s">
        <v>78</v>
      </c>
      <c r="Q5" s="64" t="s">
        <v>79</v>
      </c>
      <c r="R5" s="64" t="s">
        <v>49</v>
      </c>
      <c r="S5" s="66">
        <v>45838</v>
      </c>
      <c r="T5" s="71" t="s">
        <v>80</v>
      </c>
      <c r="U5" s="66">
        <v>45930</v>
      </c>
      <c r="V5" s="71" t="s">
        <v>81</v>
      </c>
      <c r="W5" s="66">
        <v>46022</v>
      </c>
      <c r="X5" s="63" t="s">
        <v>82</v>
      </c>
      <c r="Y5" s="66">
        <v>46295</v>
      </c>
      <c r="Z5" s="63" t="s">
        <v>83</v>
      </c>
      <c r="AA5" s="96"/>
      <c r="AB5" s="97"/>
      <c r="AC5" s="96"/>
      <c r="AD5" s="97"/>
    </row>
    <row r="6" spans="1:30" s="48" customFormat="1" ht="162.75">
      <c r="A6" s="64" t="s">
        <v>33</v>
      </c>
      <c r="B6" s="64" t="s">
        <v>34</v>
      </c>
      <c r="C6" s="64" t="s">
        <v>84</v>
      </c>
      <c r="D6" s="64" t="s">
        <v>85</v>
      </c>
      <c r="E6" s="65" t="s">
        <v>86</v>
      </c>
      <c r="F6" s="65" t="s">
        <v>87</v>
      </c>
      <c r="G6" s="65" t="s">
        <v>88</v>
      </c>
      <c r="H6" s="64" t="s">
        <v>89</v>
      </c>
      <c r="I6" s="64" t="s">
        <v>90</v>
      </c>
      <c r="J6" s="64" t="s">
        <v>42</v>
      </c>
      <c r="K6" s="64" t="s">
        <v>43</v>
      </c>
      <c r="L6" s="65" t="s">
        <v>91</v>
      </c>
      <c r="M6" s="70">
        <v>45601</v>
      </c>
      <c r="N6" s="71" t="s">
        <v>92</v>
      </c>
      <c r="O6" s="65" t="s">
        <v>93</v>
      </c>
      <c r="P6" s="65" t="s">
        <v>94</v>
      </c>
      <c r="Q6" s="64" t="s">
        <v>95</v>
      </c>
      <c r="R6" s="64" t="s">
        <v>49</v>
      </c>
      <c r="S6" s="70">
        <v>45688</v>
      </c>
      <c r="T6" s="65" t="s">
        <v>96</v>
      </c>
      <c r="U6" s="70">
        <v>45689</v>
      </c>
      <c r="V6" s="65" t="s">
        <v>97</v>
      </c>
      <c r="W6" s="70">
        <v>45838</v>
      </c>
      <c r="X6" s="65" t="s">
        <v>98</v>
      </c>
      <c r="Y6" s="70">
        <v>45839</v>
      </c>
      <c r="Z6" s="65" t="s">
        <v>99</v>
      </c>
      <c r="AA6" s="70">
        <v>45930</v>
      </c>
      <c r="AB6" s="65" t="s">
        <v>100</v>
      </c>
      <c r="AC6" s="70">
        <v>46022</v>
      </c>
      <c r="AD6" s="65" t="s">
        <v>101</v>
      </c>
    </row>
    <row r="7" spans="1:30" s="48" customFormat="1" ht="402">
      <c r="A7" s="64" t="s">
        <v>33</v>
      </c>
      <c r="B7" s="64" t="s">
        <v>34</v>
      </c>
      <c r="C7" s="64" t="s">
        <v>102</v>
      </c>
      <c r="D7" s="64" t="s">
        <v>70</v>
      </c>
      <c r="E7" s="98" t="s">
        <v>103</v>
      </c>
      <c r="F7" s="65" t="s">
        <v>104</v>
      </c>
      <c r="G7" s="65" t="s">
        <v>105</v>
      </c>
      <c r="H7" s="64" t="s">
        <v>60</v>
      </c>
      <c r="I7" s="64" t="s">
        <v>106</v>
      </c>
      <c r="J7" s="64" t="s">
        <v>42</v>
      </c>
      <c r="K7" s="64" t="s">
        <v>43</v>
      </c>
      <c r="L7" s="64" t="s">
        <v>107</v>
      </c>
      <c r="M7" s="70">
        <v>45601</v>
      </c>
      <c r="N7" s="65" t="s">
        <v>108</v>
      </c>
      <c r="O7" s="64" t="s">
        <v>109</v>
      </c>
      <c r="P7" s="64" t="s">
        <v>78</v>
      </c>
      <c r="Q7" s="65" t="s">
        <v>110</v>
      </c>
      <c r="R7" s="64" t="s">
        <v>49</v>
      </c>
      <c r="S7" s="99"/>
      <c r="T7" s="100"/>
      <c r="U7" s="70">
        <v>45657</v>
      </c>
      <c r="V7" s="71" t="s">
        <v>111</v>
      </c>
      <c r="W7" s="66">
        <v>45747</v>
      </c>
      <c r="X7" s="71" t="s">
        <v>112</v>
      </c>
      <c r="Y7" s="66">
        <v>45838</v>
      </c>
      <c r="Z7" s="71" t="s">
        <v>113</v>
      </c>
      <c r="AA7" s="66" t="s">
        <v>114</v>
      </c>
      <c r="AB7" s="71" t="s">
        <v>115</v>
      </c>
      <c r="AC7" s="66"/>
      <c r="AD7" s="71"/>
    </row>
    <row r="8" spans="1:30" s="48" customFormat="1" ht="226.5">
      <c r="A8" s="64" t="s">
        <v>33</v>
      </c>
      <c r="B8" s="64" t="s">
        <v>34</v>
      </c>
      <c r="C8" s="64" t="s">
        <v>116</v>
      </c>
      <c r="D8" s="64" t="s">
        <v>70</v>
      </c>
      <c r="E8" s="101" t="s">
        <v>117</v>
      </c>
      <c r="F8" s="71" t="s">
        <v>118</v>
      </c>
      <c r="G8" s="71" t="s">
        <v>119</v>
      </c>
      <c r="H8" s="64" t="s">
        <v>120</v>
      </c>
      <c r="I8" s="64" t="s">
        <v>106</v>
      </c>
      <c r="J8" s="64" t="s">
        <v>42</v>
      </c>
      <c r="K8" s="64" t="s">
        <v>43</v>
      </c>
      <c r="L8" s="65" t="s">
        <v>121</v>
      </c>
      <c r="M8" s="70">
        <v>45601</v>
      </c>
      <c r="N8" s="65" t="s">
        <v>122</v>
      </c>
      <c r="O8" s="64" t="s">
        <v>123</v>
      </c>
      <c r="P8" s="64" t="s">
        <v>124</v>
      </c>
      <c r="Q8" s="63" t="s">
        <v>125</v>
      </c>
      <c r="R8" s="64" t="s">
        <v>49</v>
      </c>
      <c r="S8" s="66">
        <v>45657</v>
      </c>
      <c r="T8" s="63" t="s">
        <v>126</v>
      </c>
      <c r="U8" s="66">
        <v>45657</v>
      </c>
      <c r="V8" s="63" t="s">
        <v>127</v>
      </c>
      <c r="W8" s="66">
        <v>45747</v>
      </c>
      <c r="X8" s="63" t="s">
        <v>128</v>
      </c>
      <c r="Y8" s="66">
        <v>45774</v>
      </c>
      <c r="Z8" s="65" t="s">
        <v>129</v>
      </c>
      <c r="AA8" s="99"/>
      <c r="AB8" s="100"/>
      <c r="AC8" s="66"/>
      <c r="AD8" s="63"/>
    </row>
    <row r="9" spans="1:30" s="48" customFormat="1" ht="125.25">
      <c r="A9" s="64" t="s">
        <v>33</v>
      </c>
      <c r="B9" s="64" t="s">
        <v>34</v>
      </c>
      <c r="C9" s="64" t="s">
        <v>130</v>
      </c>
      <c r="D9" s="64" t="s">
        <v>70</v>
      </c>
      <c r="E9" s="65" t="s">
        <v>131</v>
      </c>
      <c r="F9" s="65" t="s">
        <v>132</v>
      </c>
      <c r="G9" s="65" t="s">
        <v>133</v>
      </c>
      <c r="H9" s="64" t="s">
        <v>134</v>
      </c>
      <c r="I9" s="64" t="s">
        <v>106</v>
      </c>
      <c r="J9" s="64" t="s">
        <v>42</v>
      </c>
      <c r="K9" s="64" t="s">
        <v>43</v>
      </c>
      <c r="L9" s="65" t="s">
        <v>135</v>
      </c>
      <c r="M9" s="70">
        <v>45601</v>
      </c>
      <c r="N9" s="65" t="s">
        <v>136</v>
      </c>
      <c r="O9" s="64" t="s">
        <v>137</v>
      </c>
      <c r="P9" s="64" t="s">
        <v>78</v>
      </c>
      <c r="Q9" s="64" t="s">
        <v>95</v>
      </c>
      <c r="R9" s="64" t="s">
        <v>49</v>
      </c>
      <c r="S9" s="66">
        <v>45612</v>
      </c>
      <c r="T9" s="63" t="s">
        <v>138</v>
      </c>
      <c r="U9" s="66">
        <v>45774</v>
      </c>
      <c r="V9" s="63" t="s">
        <v>139</v>
      </c>
      <c r="W9" s="70"/>
      <c r="X9" s="65"/>
      <c r="Y9" s="70"/>
      <c r="Z9" s="65"/>
      <c r="AA9" s="70"/>
      <c r="AB9" s="65"/>
      <c r="AC9" s="96"/>
      <c r="AD9" s="97"/>
    </row>
    <row r="10" spans="1:30" s="48" customFormat="1" ht="339.75">
      <c r="A10" s="64" t="s">
        <v>140</v>
      </c>
      <c r="B10" s="64" t="s">
        <v>34</v>
      </c>
      <c r="C10" s="64" t="s">
        <v>141</v>
      </c>
      <c r="D10" s="64" t="s">
        <v>70</v>
      </c>
      <c r="E10" s="65" t="s">
        <v>142</v>
      </c>
      <c r="F10" s="65" t="s">
        <v>143</v>
      </c>
      <c r="G10" s="65" t="s">
        <v>144</v>
      </c>
      <c r="H10" s="64" t="s">
        <v>134</v>
      </c>
      <c r="I10" s="64" t="s">
        <v>106</v>
      </c>
      <c r="J10" s="64" t="s">
        <v>42</v>
      </c>
      <c r="K10" s="64" t="s">
        <v>43</v>
      </c>
      <c r="L10" s="71" t="s">
        <v>145</v>
      </c>
      <c r="M10" s="70">
        <v>45601</v>
      </c>
      <c r="N10" s="98" t="s">
        <v>146</v>
      </c>
      <c r="O10" s="65" t="s">
        <v>147</v>
      </c>
      <c r="P10" s="65" t="s">
        <v>148</v>
      </c>
      <c r="Q10" s="63" t="s">
        <v>95</v>
      </c>
      <c r="R10" s="63" t="s">
        <v>49</v>
      </c>
      <c r="S10" s="66">
        <v>45672</v>
      </c>
      <c r="T10" s="71" t="s">
        <v>149</v>
      </c>
      <c r="U10" s="66">
        <v>45731</v>
      </c>
      <c r="V10" s="71" t="s">
        <v>150</v>
      </c>
      <c r="W10" s="66">
        <v>45757</v>
      </c>
      <c r="X10" s="71" t="s">
        <v>151</v>
      </c>
      <c r="Y10" s="66">
        <v>45838</v>
      </c>
      <c r="Z10" s="71" t="s">
        <v>152</v>
      </c>
      <c r="AA10" s="66">
        <v>45909</v>
      </c>
      <c r="AB10" s="71" t="s">
        <v>153</v>
      </c>
      <c r="AC10" s="66" t="s">
        <v>154</v>
      </c>
      <c r="AD10" s="63" t="s">
        <v>155</v>
      </c>
    </row>
    <row r="11" spans="1:30" s="48" customFormat="1" ht="125.25">
      <c r="A11" s="64" t="s">
        <v>140</v>
      </c>
      <c r="B11" s="64" t="s">
        <v>34</v>
      </c>
      <c r="C11" s="64" t="s">
        <v>156</v>
      </c>
      <c r="D11" s="64" t="s">
        <v>70</v>
      </c>
      <c r="E11" s="71" t="s">
        <v>157</v>
      </c>
      <c r="F11" s="71" t="s">
        <v>158</v>
      </c>
      <c r="G11" s="71" t="s">
        <v>159</v>
      </c>
      <c r="H11" s="64" t="s">
        <v>60</v>
      </c>
      <c r="I11" s="64" t="s">
        <v>106</v>
      </c>
      <c r="J11" s="64" t="s">
        <v>42</v>
      </c>
      <c r="K11" s="64" t="s">
        <v>43</v>
      </c>
      <c r="L11" s="65" t="s">
        <v>160</v>
      </c>
      <c r="M11" s="70">
        <v>45601</v>
      </c>
      <c r="N11" s="71" t="s">
        <v>161</v>
      </c>
      <c r="O11" s="65" t="s">
        <v>162</v>
      </c>
      <c r="P11" s="65" t="s">
        <v>163</v>
      </c>
      <c r="Q11" s="65" t="s">
        <v>164</v>
      </c>
      <c r="R11" s="64" t="s">
        <v>49</v>
      </c>
      <c r="S11" s="70">
        <v>45747</v>
      </c>
      <c r="T11" s="65" t="s">
        <v>165</v>
      </c>
      <c r="U11" s="66">
        <v>46022</v>
      </c>
      <c r="V11" s="71" t="s">
        <v>166</v>
      </c>
      <c r="W11" s="96"/>
      <c r="X11" s="95"/>
      <c r="Y11" s="64"/>
      <c r="Z11" s="64"/>
      <c r="AA11" s="64"/>
      <c r="AB11" s="64"/>
      <c r="AC11" s="64"/>
      <c r="AD11" s="64"/>
    </row>
    <row r="12" spans="1:30" s="50" customFormat="1" ht="150.75">
      <c r="A12" s="102" t="s">
        <v>33</v>
      </c>
      <c r="B12" s="102" t="s">
        <v>34</v>
      </c>
      <c r="C12" s="64" t="s">
        <v>167</v>
      </c>
      <c r="D12" s="64" t="s">
        <v>70</v>
      </c>
      <c r="E12" s="65" t="s">
        <v>168</v>
      </c>
      <c r="F12" s="65" t="s">
        <v>169</v>
      </c>
      <c r="G12" s="65" t="s">
        <v>170</v>
      </c>
      <c r="H12" s="64" t="s">
        <v>171</v>
      </c>
      <c r="I12" s="64" t="s">
        <v>106</v>
      </c>
      <c r="J12" s="102" t="s">
        <v>42</v>
      </c>
      <c r="K12" s="64" t="s">
        <v>172</v>
      </c>
      <c r="L12" s="71" t="s">
        <v>173</v>
      </c>
      <c r="M12" s="70">
        <v>45601</v>
      </c>
      <c r="N12" s="65" t="s">
        <v>174</v>
      </c>
      <c r="O12" s="64" t="s">
        <v>175</v>
      </c>
      <c r="P12" s="64" t="s">
        <v>176</v>
      </c>
      <c r="Q12" s="64" t="s">
        <v>95</v>
      </c>
      <c r="R12" s="102" t="s">
        <v>49</v>
      </c>
      <c r="S12" s="70">
        <v>46022</v>
      </c>
      <c r="T12" s="65" t="s">
        <v>177</v>
      </c>
      <c r="U12" s="70"/>
      <c r="V12" s="65"/>
      <c r="W12" s="102"/>
      <c r="X12" s="102"/>
      <c r="Y12" s="102"/>
      <c r="Z12" s="102"/>
      <c r="AA12" s="102"/>
      <c r="AB12" s="102"/>
      <c r="AC12" s="102"/>
      <c r="AD12" s="102"/>
    </row>
    <row r="13" spans="1:30" s="48" customFormat="1" ht="175.5">
      <c r="A13" s="64" t="s">
        <v>33</v>
      </c>
      <c r="B13" s="64" t="s">
        <v>34</v>
      </c>
      <c r="C13" s="64" t="s">
        <v>178</v>
      </c>
      <c r="D13" s="64" t="s">
        <v>85</v>
      </c>
      <c r="E13" s="65" t="s">
        <v>179</v>
      </c>
      <c r="F13" s="65" t="s">
        <v>38</v>
      </c>
      <c r="G13" s="65" t="s">
        <v>180</v>
      </c>
      <c r="H13" s="64" t="s">
        <v>181</v>
      </c>
      <c r="I13" s="64" t="s">
        <v>106</v>
      </c>
      <c r="J13" s="64" t="s">
        <v>42</v>
      </c>
      <c r="K13" s="64" t="s">
        <v>43</v>
      </c>
      <c r="L13" s="65" t="s">
        <v>182</v>
      </c>
      <c r="M13" s="70">
        <v>45601</v>
      </c>
      <c r="N13" s="71" t="s">
        <v>183</v>
      </c>
      <c r="O13" s="64" t="s">
        <v>184</v>
      </c>
      <c r="P13" s="64" t="s">
        <v>78</v>
      </c>
      <c r="Q13" s="64" t="s">
        <v>95</v>
      </c>
      <c r="R13" s="64" t="s">
        <v>49</v>
      </c>
      <c r="S13" s="70">
        <v>45838</v>
      </c>
      <c r="T13" s="64" t="s">
        <v>185</v>
      </c>
      <c r="U13" s="70">
        <v>46022</v>
      </c>
      <c r="V13" s="64" t="s">
        <v>186</v>
      </c>
      <c r="W13" s="96"/>
      <c r="X13" s="95"/>
      <c r="Y13" s="70"/>
      <c r="Z13" s="64"/>
      <c r="AA13" s="70"/>
      <c r="AB13" s="64"/>
      <c r="AC13" s="64"/>
      <c r="AD13" s="64"/>
    </row>
    <row r="14" spans="1:30" s="48" customFormat="1" ht="162.75">
      <c r="A14" s="64" t="s">
        <v>33</v>
      </c>
      <c r="B14" s="64" t="s">
        <v>34</v>
      </c>
      <c r="C14" s="64" t="s">
        <v>187</v>
      </c>
      <c r="D14" s="64" t="s">
        <v>85</v>
      </c>
      <c r="E14" s="98" t="s">
        <v>188</v>
      </c>
      <c r="F14" s="65" t="s">
        <v>189</v>
      </c>
      <c r="G14" s="65" t="s">
        <v>190</v>
      </c>
      <c r="H14" s="64" t="s">
        <v>191</v>
      </c>
      <c r="I14" s="64" t="s">
        <v>95</v>
      </c>
      <c r="J14" s="64" t="s">
        <v>42</v>
      </c>
      <c r="K14" s="64" t="s">
        <v>43</v>
      </c>
      <c r="L14" s="65" t="s">
        <v>192</v>
      </c>
      <c r="M14" s="70">
        <v>45601</v>
      </c>
      <c r="N14" s="65" t="s">
        <v>193</v>
      </c>
      <c r="O14" s="64" t="s">
        <v>194</v>
      </c>
      <c r="P14" s="64" t="s">
        <v>195</v>
      </c>
      <c r="Q14" s="64" t="s">
        <v>95</v>
      </c>
      <c r="R14" s="64" t="s">
        <v>49</v>
      </c>
      <c r="S14" s="70">
        <v>45688</v>
      </c>
      <c r="T14" s="65" t="s">
        <v>196</v>
      </c>
      <c r="U14" s="70">
        <v>45900</v>
      </c>
      <c r="V14" s="64" t="s">
        <v>197</v>
      </c>
      <c r="W14" s="96"/>
      <c r="X14" s="97"/>
      <c r="Y14" s="64"/>
      <c r="Z14" s="64"/>
      <c r="AA14" s="64"/>
      <c r="AB14" s="64"/>
      <c r="AC14" s="64"/>
      <c r="AD14" s="64"/>
    </row>
    <row r="15" spans="1:30" s="51" customFormat="1" ht="188.25">
      <c r="A15" s="64" t="s">
        <v>33</v>
      </c>
      <c r="B15" s="64" t="s">
        <v>34</v>
      </c>
      <c r="C15" s="64" t="s">
        <v>198</v>
      </c>
      <c r="D15" s="64" t="s">
        <v>85</v>
      </c>
      <c r="E15" s="65" t="s">
        <v>199</v>
      </c>
      <c r="F15" s="65" t="s">
        <v>38</v>
      </c>
      <c r="G15" s="65" t="s">
        <v>200</v>
      </c>
      <c r="H15" s="64" t="s">
        <v>181</v>
      </c>
      <c r="I15" s="64" t="s">
        <v>106</v>
      </c>
      <c r="J15" s="64" t="s">
        <v>42</v>
      </c>
      <c r="K15" s="64" t="s">
        <v>43</v>
      </c>
      <c r="L15" s="64" t="s">
        <v>201</v>
      </c>
      <c r="M15" s="70">
        <v>45601</v>
      </c>
      <c r="N15" s="71" t="s">
        <v>202</v>
      </c>
      <c r="O15" s="64" t="s">
        <v>203</v>
      </c>
      <c r="P15" s="64" t="s">
        <v>204</v>
      </c>
      <c r="Q15" s="64" t="s">
        <v>95</v>
      </c>
      <c r="R15" s="64" t="s">
        <v>49</v>
      </c>
      <c r="S15" s="70">
        <v>45747</v>
      </c>
      <c r="T15" s="65" t="s">
        <v>205</v>
      </c>
      <c r="U15" s="70">
        <v>45900</v>
      </c>
      <c r="V15" s="64" t="s">
        <v>206</v>
      </c>
      <c r="W15" s="70">
        <v>46022</v>
      </c>
      <c r="X15" s="64" t="s">
        <v>207</v>
      </c>
      <c r="Y15" s="96"/>
      <c r="Z15" s="97"/>
      <c r="AA15" s="97"/>
      <c r="AB15" s="64"/>
      <c r="AC15" s="64"/>
      <c r="AD15" s="64"/>
    </row>
    <row r="16" spans="1:30" s="50" customFormat="1" ht="188.25">
      <c r="A16" s="102" t="s">
        <v>33</v>
      </c>
      <c r="B16" s="102" t="s">
        <v>34</v>
      </c>
      <c r="C16" s="64" t="s">
        <v>208</v>
      </c>
      <c r="D16" s="64" t="s">
        <v>85</v>
      </c>
      <c r="E16" s="65" t="s">
        <v>209</v>
      </c>
      <c r="F16" s="103" t="s">
        <v>210</v>
      </c>
      <c r="G16" s="64" t="s">
        <v>211</v>
      </c>
      <c r="H16" s="64" t="s">
        <v>191</v>
      </c>
      <c r="I16" s="64" t="s">
        <v>212</v>
      </c>
      <c r="J16" s="102" t="s">
        <v>42</v>
      </c>
      <c r="K16" s="64" t="s">
        <v>172</v>
      </c>
      <c r="L16" s="63" t="s">
        <v>213</v>
      </c>
      <c r="M16" s="70">
        <v>45601</v>
      </c>
      <c r="N16" s="65" t="s">
        <v>214</v>
      </c>
      <c r="O16" s="64" t="s">
        <v>215</v>
      </c>
      <c r="P16" s="63" t="s">
        <v>216</v>
      </c>
      <c r="Q16" s="63" t="s">
        <v>95</v>
      </c>
      <c r="R16" s="102" t="s">
        <v>217</v>
      </c>
      <c r="S16" s="66">
        <v>46022</v>
      </c>
      <c r="T16" s="71" t="s">
        <v>218</v>
      </c>
      <c r="U16" s="70">
        <v>46022</v>
      </c>
      <c r="V16" s="64" t="s">
        <v>219</v>
      </c>
      <c r="W16" s="102"/>
      <c r="X16" s="102"/>
      <c r="Y16" s="102"/>
      <c r="Z16" s="102"/>
      <c r="AA16" s="102"/>
      <c r="AB16" s="102"/>
      <c r="AC16" s="102"/>
      <c r="AD16" s="102"/>
    </row>
    <row r="17" spans="1:30" s="50" customFormat="1" ht="162.75">
      <c r="A17" s="64" t="s">
        <v>33</v>
      </c>
      <c r="B17" s="64" t="s">
        <v>34</v>
      </c>
      <c r="C17" s="64" t="s">
        <v>220</v>
      </c>
      <c r="D17" s="64" t="s">
        <v>70</v>
      </c>
      <c r="E17" s="65" t="s">
        <v>221</v>
      </c>
      <c r="F17" s="65" t="s">
        <v>222</v>
      </c>
      <c r="G17" s="65" t="s">
        <v>223</v>
      </c>
      <c r="H17" s="64" t="s">
        <v>181</v>
      </c>
      <c r="I17" s="64" t="s">
        <v>224</v>
      </c>
      <c r="J17" s="64" t="s">
        <v>42</v>
      </c>
      <c r="K17" s="64" t="s">
        <v>225</v>
      </c>
      <c r="L17" s="65" t="s">
        <v>226</v>
      </c>
      <c r="M17" s="70">
        <v>45601</v>
      </c>
      <c r="N17" s="71" t="s">
        <v>227</v>
      </c>
      <c r="O17" s="64" t="s">
        <v>228</v>
      </c>
      <c r="P17" s="64" t="s">
        <v>229</v>
      </c>
      <c r="Q17" s="64" t="s">
        <v>230</v>
      </c>
      <c r="R17" s="64" t="s">
        <v>217</v>
      </c>
      <c r="S17" s="70">
        <v>45695</v>
      </c>
      <c r="T17" s="65" t="s">
        <v>231</v>
      </c>
      <c r="U17" s="70">
        <v>45737</v>
      </c>
      <c r="V17" s="65" t="s">
        <v>232</v>
      </c>
      <c r="W17" s="70">
        <v>45947</v>
      </c>
      <c r="X17" s="65" t="s">
        <v>233</v>
      </c>
      <c r="Y17" s="102"/>
      <c r="Z17" s="102"/>
      <c r="AA17" s="102"/>
      <c r="AB17" s="102"/>
      <c r="AC17" s="102"/>
      <c r="AD17" s="102"/>
    </row>
    <row r="18" spans="1:30" s="48" customFormat="1" ht="100.5">
      <c r="A18" s="64" t="s">
        <v>140</v>
      </c>
      <c r="B18" s="64" t="s">
        <v>34</v>
      </c>
      <c r="C18" s="64" t="s">
        <v>234</v>
      </c>
      <c r="D18" s="64" t="s">
        <v>235</v>
      </c>
      <c r="E18" s="65" t="s">
        <v>236</v>
      </c>
      <c r="F18" s="103" t="s">
        <v>210</v>
      </c>
      <c r="G18" s="65" t="s">
        <v>237</v>
      </c>
      <c r="H18" s="64" t="s">
        <v>238</v>
      </c>
      <c r="I18" s="64" t="s">
        <v>106</v>
      </c>
      <c r="J18" s="64" t="s">
        <v>42</v>
      </c>
      <c r="K18" s="64" t="s">
        <v>225</v>
      </c>
      <c r="L18" s="64" t="s">
        <v>239</v>
      </c>
      <c r="M18" s="70">
        <v>45601</v>
      </c>
      <c r="N18" s="64" t="s">
        <v>210</v>
      </c>
      <c r="O18" s="64" t="s">
        <v>210</v>
      </c>
      <c r="P18" s="64" t="s">
        <v>210</v>
      </c>
      <c r="Q18" s="64" t="s">
        <v>95</v>
      </c>
      <c r="R18" s="64" t="s">
        <v>217</v>
      </c>
      <c r="S18" s="70">
        <v>46265</v>
      </c>
      <c r="T18" s="64" t="s">
        <v>210</v>
      </c>
      <c r="U18" s="64"/>
      <c r="V18" s="64"/>
      <c r="W18" s="64"/>
      <c r="X18" s="64"/>
      <c r="Y18" s="64"/>
      <c r="Z18" s="64"/>
      <c r="AA18" s="64"/>
      <c r="AB18" s="64"/>
      <c r="AC18" s="64"/>
      <c r="AD18" s="64"/>
    </row>
    <row r="19" spans="1:30" s="48" customFormat="1" ht="100.5">
      <c r="A19" s="64" t="s">
        <v>33</v>
      </c>
      <c r="B19" s="64" t="s">
        <v>34</v>
      </c>
      <c r="C19" s="64" t="s">
        <v>240</v>
      </c>
      <c r="D19" s="64" t="s">
        <v>70</v>
      </c>
      <c r="E19" s="65" t="s">
        <v>241</v>
      </c>
      <c r="F19" s="65" t="s">
        <v>242</v>
      </c>
      <c r="G19" s="64" t="s">
        <v>243</v>
      </c>
      <c r="H19" s="64" t="s">
        <v>181</v>
      </c>
      <c r="I19" s="64" t="s">
        <v>224</v>
      </c>
      <c r="J19" s="64" t="s">
        <v>42</v>
      </c>
      <c r="K19" s="64" t="s">
        <v>43</v>
      </c>
      <c r="L19" s="65" t="s">
        <v>244</v>
      </c>
      <c r="M19" s="70">
        <v>45601</v>
      </c>
      <c r="N19" s="71" t="s">
        <v>245</v>
      </c>
      <c r="O19" s="64" t="s">
        <v>246</v>
      </c>
      <c r="P19" s="64" t="s">
        <v>247</v>
      </c>
      <c r="Q19" s="64" t="s">
        <v>95</v>
      </c>
      <c r="R19" s="64" t="s">
        <v>49</v>
      </c>
      <c r="S19" s="66">
        <v>45747</v>
      </c>
      <c r="T19" s="71" t="s">
        <v>248</v>
      </c>
      <c r="U19" s="66">
        <v>45838</v>
      </c>
      <c r="V19" s="71" t="s">
        <v>249</v>
      </c>
      <c r="W19" s="66">
        <v>46022</v>
      </c>
      <c r="X19" s="63" t="s">
        <v>250</v>
      </c>
      <c r="Y19" s="96"/>
      <c r="Z19" s="97"/>
      <c r="AA19" s="64"/>
      <c r="AB19" s="64"/>
      <c r="AC19" s="64"/>
      <c r="AD19" s="64"/>
    </row>
    <row r="20" spans="1:30" s="48" customFormat="1" ht="175.5">
      <c r="A20" s="64" t="s">
        <v>33</v>
      </c>
      <c r="B20" s="64" t="s">
        <v>34</v>
      </c>
      <c r="C20" s="65" t="s">
        <v>251</v>
      </c>
      <c r="D20" s="64" t="s">
        <v>70</v>
      </c>
      <c r="E20" s="65" t="s">
        <v>252</v>
      </c>
      <c r="F20" s="65" t="s">
        <v>253</v>
      </c>
      <c r="G20" s="65" t="s">
        <v>254</v>
      </c>
      <c r="H20" s="64" t="s">
        <v>181</v>
      </c>
      <c r="I20" s="64" t="s">
        <v>224</v>
      </c>
      <c r="J20" s="64" t="s">
        <v>42</v>
      </c>
      <c r="K20" s="64" t="s">
        <v>43</v>
      </c>
      <c r="L20" s="71" t="s">
        <v>255</v>
      </c>
      <c r="M20" s="70">
        <v>45601</v>
      </c>
      <c r="N20" s="71" t="s">
        <v>256</v>
      </c>
      <c r="O20" s="64" t="s">
        <v>257</v>
      </c>
      <c r="P20" s="63" t="s">
        <v>258</v>
      </c>
      <c r="Q20" s="63" t="s">
        <v>95</v>
      </c>
      <c r="R20" s="97" t="s">
        <v>49</v>
      </c>
      <c r="S20" s="66">
        <v>45473</v>
      </c>
      <c r="T20" s="71" t="s">
        <v>259</v>
      </c>
      <c r="U20" s="66">
        <v>45657</v>
      </c>
      <c r="V20" s="71" t="s">
        <v>260</v>
      </c>
      <c r="W20" s="66">
        <v>45657</v>
      </c>
      <c r="X20" s="71" t="s">
        <v>261</v>
      </c>
      <c r="Y20" s="64"/>
      <c r="Z20" s="65"/>
      <c r="AA20" s="64"/>
      <c r="AB20" s="64"/>
      <c r="AC20" s="64"/>
      <c r="AD20" s="64"/>
    </row>
    <row r="21" spans="1:30" s="52" customFormat="1" ht="188.25">
      <c r="A21" s="104" t="s">
        <v>140</v>
      </c>
      <c r="B21" s="104" t="s">
        <v>34</v>
      </c>
      <c r="C21" s="63" t="s">
        <v>262</v>
      </c>
      <c r="D21" s="63" t="s">
        <v>70</v>
      </c>
      <c r="E21" s="65" t="s">
        <v>263</v>
      </c>
      <c r="F21" s="65" t="s">
        <v>264</v>
      </c>
      <c r="G21" s="65" t="s">
        <v>265</v>
      </c>
      <c r="H21" s="63" t="s">
        <v>181</v>
      </c>
      <c r="I21" s="63" t="s">
        <v>224</v>
      </c>
      <c r="J21" s="63" t="s">
        <v>42</v>
      </c>
      <c r="K21" s="63" t="s">
        <v>172</v>
      </c>
      <c r="L21" s="63" t="s">
        <v>266</v>
      </c>
      <c r="M21" s="70">
        <v>45601</v>
      </c>
      <c r="N21" s="65" t="s">
        <v>267</v>
      </c>
      <c r="O21" s="63" t="s">
        <v>268</v>
      </c>
      <c r="P21" s="63" t="s">
        <v>269</v>
      </c>
      <c r="Q21" s="63" t="s">
        <v>95</v>
      </c>
      <c r="R21" s="63" t="s">
        <v>49</v>
      </c>
      <c r="S21" s="66">
        <v>45777</v>
      </c>
      <c r="T21" s="71" t="s">
        <v>270</v>
      </c>
      <c r="U21" s="66">
        <v>45900</v>
      </c>
      <c r="V21" s="71" t="s">
        <v>271</v>
      </c>
      <c r="W21" s="66">
        <v>46022</v>
      </c>
      <c r="X21" s="63" t="s">
        <v>272</v>
      </c>
      <c r="Y21" s="63"/>
      <c r="Z21" s="63"/>
      <c r="AA21" s="104"/>
      <c r="AB21" s="104"/>
      <c r="AC21" s="104"/>
      <c r="AD21" s="104"/>
    </row>
    <row r="22" spans="1:30" s="48" customFormat="1" ht="12">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row>
    <row r="23" spans="1:30" s="48" customFormat="1" ht="12">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row>
    <row r="24" spans="1:30" s="48" customFormat="1" ht="12">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row>
    <row r="25" spans="1:30" s="48" customFormat="1" ht="12">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row>
    <row r="26" spans="1:30" s="53" customFormat="1" ht="12.75">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row>
    <row r="27" spans="1:30" s="53" customFormat="1" ht="12.75">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row>
    <row r="28" spans="1:30" s="53" customFormat="1" ht="12.75">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row>
    <row r="29" spans="1:30" s="53" customFormat="1" ht="12.75">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row>
    <row r="30" spans="1:30" s="53" customFormat="1" ht="12.75">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row>
    <row r="31" spans="1:30" s="53" customFormat="1" ht="12.75">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row>
    <row r="32" spans="1:30" s="53" customFormat="1" ht="12.7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row>
    <row r="33" spans="1:30" s="53" customFormat="1" ht="12.75">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row>
    <row r="34" spans="1:30" s="53" customFormat="1" ht="12.75">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row>
    <row r="35" spans="1:30" s="53" customFormat="1" ht="12.75">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row>
    <row r="36" spans="1:30" s="53" customFormat="1" ht="12.75">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row>
    <row r="37" spans="1:30" s="53" customFormat="1" ht="12.75">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row>
    <row r="38" spans="1:30" s="53" customFormat="1" ht="12.75">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row>
    <row r="39" spans="1:30" s="53" customFormat="1" ht="12.75">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row>
    <row r="40" spans="1:30" s="53" customFormat="1" ht="12.75">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row>
    <row r="41" spans="1:30" s="53" customFormat="1" ht="12.75">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row>
    <row r="42" spans="1:30" s="53" customFormat="1" ht="12.75">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row>
    <row r="43" spans="1:30" s="53" customFormat="1" ht="12.75">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row>
    <row r="44" spans="1:30" s="53" customFormat="1" ht="12.75">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row>
    <row r="45" spans="1:30" s="53" customFormat="1" ht="12.7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row>
    <row r="46" spans="1:30" s="53" customFormat="1" ht="12.7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row>
    <row r="47" spans="1:30" s="53" customFormat="1" ht="12.75">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row>
    <row r="48" spans="1:30" s="53" customFormat="1" ht="12.75">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row>
    <row r="49" spans="1:30" s="53" customFormat="1" ht="12.75">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row>
    <row r="50" spans="1:30" s="53" customFormat="1" ht="12.75">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row>
    <row r="51" spans="1:30" s="53" customFormat="1" ht="12.75">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row>
    <row r="52" spans="1:30" s="53" customFormat="1" ht="12.75">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row>
    <row r="53" spans="1:30" s="53" customFormat="1" ht="12.75">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row>
  </sheetData>
  <mergeCells count="3">
    <mergeCell ref="S1:AD1"/>
    <mergeCell ref="N1:Q1"/>
    <mergeCell ref="D1:L1"/>
  </mergeCells>
  <pageMargins left="0.25" right="0.25" top="0.75" bottom="0.75" header="0.3" footer="0.3"/>
  <pageSetup paperSize="3" scale="24" fitToHeight="0" orientation="landscape"/>
  <legacyDrawing r:id="rId1"/>
  <extLst>
    <ext xmlns:x14="http://schemas.microsoft.com/office/spreadsheetml/2009/9/main" uri="{78C0D931-6437-407d-A8EE-F0AAD7539E65}">
      <x14:conditionalFormattings>
        <x14:conditionalFormatting xmlns:xm="http://schemas.microsoft.com/office/excel/2006/main">
          <x14:cfRule type="iconSet" priority="2" id="{C0441814-684E-4C0B-A71D-248275BFBBCD}">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K17</xm:sqref>
        </x14:conditionalFormatting>
        <x14:conditionalFormatting xmlns:xm="http://schemas.microsoft.com/office/excel/2006/main">
          <x14:cfRule type="iconSet" priority="1" id="{664EF971-5B2C-42FC-9A21-7A3F87A41AB0}">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K18</xm:sqref>
        </x14:conditionalFormatting>
        <x14:conditionalFormatting xmlns:xm="http://schemas.microsoft.com/office/excel/2006/main">
          <x14:cfRule type="iconSet" priority="21" id="{453F875B-074D-49E0-BA11-E67681726318}">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K19:K20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FA0B066-80E9-4192-9DA6-6274B2E39B8F}">
          <x14:formula1>
            <xm:f>ListRef!$C$2:$C$7</xm:f>
          </x14:formula1>
          <xm:sqref>D3:D13 D15:D16 D19:D21</xm:sqref>
        </x14:dataValidation>
        <x14:dataValidation type="list" allowBlank="1" showInputMessage="1" showErrorMessage="1" xr:uid="{1112BC85-31E0-4D2C-88B7-94B8CCBB4A9A}">
          <x14:formula1>
            <xm:f>ListRef!$F$2:$F$5</xm:f>
          </x14:formula1>
          <xm:sqref>K17:K21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0A691-52B7-46C7-9F08-EE82CE248F84}">
  <dimension ref="A1:AB20"/>
  <sheetViews>
    <sheetView workbookViewId="0">
      <selection activeCell="D4" sqref="D4"/>
    </sheetView>
  </sheetViews>
  <sheetFormatPr defaultColWidth="10.85546875" defaultRowHeight="15"/>
  <cols>
    <col min="1" max="1" width="10" style="32" customWidth="1"/>
    <col min="2" max="2" width="10.5703125" style="32" customWidth="1"/>
    <col min="3" max="3" width="25" style="32" customWidth="1"/>
    <col min="4" max="4" width="15.28515625" style="32" customWidth="1"/>
    <col min="5" max="5" width="60.5703125" style="32" customWidth="1"/>
    <col min="6" max="6" width="13.5703125" style="32" customWidth="1"/>
    <col min="7" max="7" width="19.140625" style="32" customWidth="1"/>
    <col min="8" max="9" width="9.140625" style="32"/>
    <col min="10" max="10" width="35.5703125" style="32" customWidth="1"/>
    <col min="11" max="11" width="11.42578125" style="32" bestFit="1" customWidth="1"/>
    <col min="12" max="12" width="45.5703125" style="32" customWidth="1"/>
    <col min="13" max="13" width="24.85546875" style="32" customWidth="1"/>
    <col min="14" max="14" width="27.85546875" style="32" customWidth="1"/>
    <col min="15" max="15" width="29.140625" style="32" customWidth="1"/>
    <col min="16" max="16" width="14.140625" style="32" customWidth="1"/>
    <col min="17" max="17" width="11.42578125" style="32" bestFit="1" customWidth="1"/>
    <col min="18" max="18" width="21.5703125" style="32" customWidth="1"/>
    <col min="19" max="19" width="11.42578125" style="32" bestFit="1" customWidth="1"/>
    <col min="20" max="20" width="21.5703125" style="32" customWidth="1"/>
    <col min="21" max="21" width="11.42578125" style="32" bestFit="1" customWidth="1"/>
    <col min="22" max="22" width="21.5703125" style="32" customWidth="1"/>
    <col min="23" max="23" width="11.42578125" style="32" bestFit="1" customWidth="1"/>
    <col min="24" max="24" width="21.5703125" style="32" customWidth="1"/>
    <col min="25" max="25" width="11.42578125" style="32" bestFit="1" customWidth="1"/>
    <col min="26" max="26" width="21.5703125" style="32" customWidth="1"/>
    <col min="27" max="27" width="11.42578125" style="32" bestFit="1" customWidth="1"/>
    <col min="28" max="28" width="21.5703125" style="32" customWidth="1"/>
    <col min="29" max="16384" width="10.85546875" style="32"/>
  </cols>
  <sheetData>
    <row r="1" spans="1:28" s="31" customFormat="1" ht="21">
      <c r="A1" s="114" t="s">
        <v>0</v>
      </c>
      <c r="B1" s="114"/>
      <c r="C1" s="81" t="s">
        <v>34</v>
      </c>
      <c r="D1" s="81"/>
      <c r="E1" s="81"/>
      <c r="P1" s="81"/>
      <c r="Q1" s="115" t="s">
        <v>273</v>
      </c>
      <c r="R1" s="115"/>
      <c r="S1" s="115"/>
      <c r="T1" s="115"/>
      <c r="U1" s="115"/>
      <c r="V1" s="115"/>
      <c r="W1" s="115"/>
      <c r="X1" s="115"/>
      <c r="Y1" s="115"/>
      <c r="Z1" s="115"/>
      <c r="AA1" s="115"/>
      <c r="AB1" s="115"/>
    </row>
    <row r="2" spans="1:28" s="62" customFormat="1" ht="50.25">
      <c r="A2" s="59" t="s">
        <v>4</v>
      </c>
      <c r="B2" s="60" t="s">
        <v>5</v>
      </c>
      <c r="C2" s="60" t="s">
        <v>274</v>
      </c>
      <c r="D2" s="60" t="s">
        <v>7</v>
      </c>
      <c r="E2" s="61" t="s">
        <v>275</v>
      </c>
      <c r="F2" s="60" t="s">
        <v>11</v>
      </c>
      <c r="G2" s="60" t="s">
        <v>12</v>
      </c>
      <c r="H2" s="60" t="s">
        <v>13</v>
      </c>
      <c r="I2" s="60" t="s">
        <v>14</v>
      </c>
      <c r="J2" s="61" t="s">
        <v>15</v>
      </c>
      <c r="K2" s="60" t="s">
        <v>16</v>
      </c>
      <c r="L2" s="55" t="s">
        <v>276</v>
      </c>
      <c r="M2" s="55" t="s">
        <v>17</v>
      </c>
      <c r="N2" s="55" t="s">
        <v>18</v>
      </c>
      <c r="O2" s="55" t="s">
        <v>19</v>
      </c>
      <c r="P2" s="55" t="s">
        <v>20</v>
      </c>
      <c r="Q2" s="56" t="s">
        <v>277</v>
      </c>
      <c r="R2" s="56" t="s">
        <v>278</v>
      </c>
      <c r="S2" s="56" t="s">
        <v>279</v>
      </c>
      <c r="T2" s="56"/>
      <c r="U2" s="56" t="s">
        <v>280</v>
      </c>
      <c r="V2" s="56" t="s">
        <v>281</v>
      </c>
      <c r="W2" s="56" t="s">
        <v>282</v>
      </c>
      <c r="X2" s="56" t="s">
        <v>283</v>
      </c>
      <c r="Y2" s="56" t="s">
        <v>284</v>
      </c>
      <c r="Z2" s="56" t="s">
        <v>285</v>
      </c>
      <c r="AA2" s="56" t="s">
        <v>286</v>
      </c>
      <c r="AB2" s="56" t="s">
        <v>287</v>
      </c>
    </row>
    <row r="3" spans="1:28" s="63" customFormat="1" ht="188.25">
      <c r="A3" s="63" t="s">
        <v>33</v>
      </c>
      <c r="B3" s="63" t="s">
        <v>34</v>
      </c>
      <c r="C3" s="64" t="s">
        <v>288</v>
      </c>
      <c r="D3" s="62" t="s">
        <v>36</v>
      </c>
      <c r="E3" s="65" t="s">
        <v>289</v>
      </c>
      <c r="F3" s="66" t="s">
        <v>290</v>
      </c>
      <c r="G3" s="67" t="s">
        <v>41</v>
      </c>
      <c r="H3" s="66" t="s">
        <v>42</v>
      </c>
      <c r="I3" s="58" t="s">
        <v>172</v>
      </c>
      <c r="J3" s="63" t="s">
        <v>291</v>
      </c>
      <c r="K3" s="66">
        <v>45275</v>
      </c>
      <c r="L3" s="63" t="s">
        <v>292</v>
      </c>
      <c r="M3" s="62" t="s">
        <v>293</v>
      </c>
      <c r="N3" s="63" t="s">
        <v>294</v>
      </c>
      <c r="O3" s="62" t="s">
        <v>295</v>
      </c>
      <c r="P3" s="62" t="s">
        <v>49</v>
      </c>
      <c r="Q3" s="66">
        <v>45229</v>
      </c>
      <c r="R3" s="63" t="s">
        <v>296</v>
      </c>
      <c r="S3" s="66">
        <v>45307</v>
      </c>
      <c r="T3" s="63" t="s">
        <v>297</v>
      </c>
      <c r="U3" s="66">
        <v>45394</v>
      </c>
      <c r="V3" s="63" t="s">
        <v>298</v>
      </c>
      <c r="W3" s="66">
        <v>45485</v>
      </c>
      <c r="X3" s="63" t="s">
        <v>299</v>
      </c>
      <c r="Y3" s="66">
        <v>45515</v>
      </c>
      <c r="Z3" s="63" t="s">
        <v>300</v>
      </c>
      <c r="AA3" s="66">
        <v>45583</v>
      </c>
      <c r="AB3" s="63" t="s">
        <v>301</v>
      </c>
    </row>
    <row r="4" spans="1:28" s="62" customFormat="1" ht="162.75">
      <c r="A4" s="63" t="s">
        <v>33</v>
      </c>
      <c r="B4" s="63" t="s">
        <v>34</v>
      </c>
      <c r="C4" s="64" t="s">
        <v>302</v>
      </c>
      <c r="D4" s="62" t="s">
        <v>36</v>
      </c>
      <c r="E4" s="65" t="s">
        <v>303</v>
      </c>
      <c r="F4" s="57" t="s">
        <v>60</v>
      </c>
      <c r="G4" s="67" t="s">
        <v>41</v>
      </c>
      <c r="H4" s="67" t="s">
        <v>42</v>
      </c>
      <c r="I4" s="58" t="s">
        <v>43</v>
      </c>
      <c r="J4" s="62" t="s">
        <v>304</v>
      </c>
      <c r="K4" s="66">
        <v>45275</v>
      </c>
      <c r="L4" s="57" t="s">
        <v>305</v>
      </c>
      <c r="M4" s="57" t="s">
        <v>306</v>
      </c>
      <c r="N4" s="57" t="s">
        <v>307</v>
      </c>
      <c r="O4" s="65" t="s">
        <v>308</v>
      </c>
      <c r="P4" s="57" t="s">
        <v>49</v>
      </c>
      <c r="Q4" s="68">
        <v>45382</v>
      </c>
      <c r="R4" s="69" t="s">
        <v>309</v>
      </c>
      <c r="S4" s="68">
        <v>414367</v>
      </c>
      <c r="T4" s="65" t="s">
        <v>310</v>
      </c>
      <c r="U4" s="68">
        <v>45565</v>
      </c>
      <c r="V4" s="57" t="s">
        <v>311</v>
      </c>
      <c r="W4" s="57"/>
      <c r="X4" s="57"/>
      <c r="Y4" s="57"/>
      <c r="Z4" s="57"/>
      <c r="AA4" s="57"/>
      <c r="AB4" s="57"/>
    </row>
    <row r="5" spans="1:28" s="62" customFormat="1" ht="88.5">
      <c r="A5" s="62" t="s">
        <v>33</v>
      </c>
      <c r="B5" s="62" t="s">
        <v>34</v>
      </c>
      <c r="C5" s="64" t="s">
        <v>84</v>
      </c>
      <c r="D5" s="62" t="s">
        <v>85</v>
      </c>
      <c r="E5" s="65" t="s">
        <v>312</v>
      </c>
      <c r="F5" s="67" t="s">
        <v>89</v>
      </c>
      <c r="G5" s="62" t="s">
        <v>90</v>
      </c>
      <c r="H5" s="67" t="s">
        <v>42</v>
      </c>
      <c r="I5" s="58" t="s">
        <v>43</v>
      </c>
      <c r="J5" s="62" t="s">
        <v>313</v>
      </c>
      <c r="K5" s="66">
        <v>45275</v>
      </c>
      <c r="L5" s="62" t="s">
        <v>314</v>
      </c>
      <c r="M5" s="62" t="s">
        <v>315</v>
      </c>
      <c r="N5" s="62" t="s">
        <v>316</v>
      </c>
      <c r="O5" s="62" t="s">
        <v>95</v>
      </c>
      <c r="P5" s="62" t="s">
        <v>49</v>
      </c>
      <c r="Q5" s="68">
        <v>45184</v>
      </c>
      <c r="R5" s="57" t="s">
        <v>317</v>
      </c>
      <c r="S5" s="68">
        <v>45214</v>
      </c>
      <c r="T5" s="57" t="s">
        <v>318</v>
      </c>
      <c r="U5" s="68">
        <v>45352</v>
      </c>
      <c r="V5" s="62" t="s">
        <v>319</v>
      </c>
      <c r="W5" s="67">
        <v>45442</v>
      </c>
      <c r="X5" s="62" t="s">
        <v>320</v>
      </c>
      <c r="Y5" s="67">
        <v>45458</v>
      </c>
      <c r="Z5" s="62" t="s">
        <v>321</v>
      </c>
      <c r="AA5" s="67">
        <v>45474</v>
      </c>
      <c r="AB5" s="62" t="s">
        <v>322</v>
      </c>
    </row>
    <row r="6" spans="1:28" s="64" customFormat="1" ht="409.6" customHeight="1">
      <c r="A6" s="64" t="s">
        <v>33</v>
      </c>
      <c r="B6" s="64" t="s">
        <v>34</v>
      </c>
      <c r="C6" s="64" t="s">
        <v>69</v>
      </c>
      <c r="D6" s="62" t="s">
        <v>70</v>
      </c>
      <c r="E6" s="65" t="s">
        <v>323</v>
      </c>
      <c r="F6" s="64" t="s">
        <v>60</v>
      </c>
      <c r="G6" s="64" t="s">
        <v>74</v>
      </c>
      <c r="H6" s="64" t="s">
        <v>42</v>
      </c>
      <c r="I6" s="58" t="s">
        <v>43</v>
      </c>
      <c r="J6" s="64" t="s">
        <v>324</v>
      </c>
      <c r="K6" s="66">
        <v>45275</v>
      </c>
      <c r="L6" s="64" t="s">
        <v>325</v>
      </c>
      <c r="M6" s="64" t="s">
        <v>77</v>
      </c>
      <c r="N6" s="64" t="s">
        <v>326</v>
      </c>
      <c r="O6" s="64" t="s">
        <v>79</v>
      </c>
      <c r="P6" s="64" t="s">
        <v>49</v>
      </c>
      <c r="Q6" s="70">
        <v>45245</v>
      </c>
      <c r="R6" s="64" t="s">
        <v>327</v>
      </c>
      <c r="S6" s="70">
        <v>45275</v>
      </c>
      <c r="T6" s="64" t="s">
        <v>328</v>
      </c>
      <c r="U6" s="70">
        <v>45322</v>
      </c>
      <c r="V6" s="64" t="s">
        <v>329</v>
      </c>
      <c r="W6" s="70">
        <v>45382</v>
      </c>
      <c r="X6" s="64" t="s">
        <v>330</v>
      </c>
      <c r="Y6" s="70">
        <v>45473</v>
      </c>
      <c r="Z6" s="64" t="s">
        <v>331</v>
      </c>
      <c r="AA6" s="70">
        <v>45657</v>
      </c>
      <c r="AB6" s="64" t="s">
        <v>83</v>
      </c>
    </row>
    <row r="7" spans="1:28" s="62" customFormat="1" ht="88.5">
      <c r="A7" s="62" t="s">
        <v>33</v>
      </c>
      <c r="B7" s="62" t="s">
        <v>34</v>
      </c>
      <c r="C7" s="64" t="s">
        <v>332</v>
      </c>
      <c r="D7" s="62" t="s">
        <v>70</v>
      </c>
      <c r="E7" s="65" t="s">
        <v>333</v>
      </c>
      <c r="F7" s="64" t="s">
        <v>60</v>
      </c>
      <c r="G7" s="67" t="s">
        <v>106</v>
      </c>
      <c r="H7" s="67" t="s">
        <v>42</v>
      </c>
      <c r="I7" s="58" t="s">
        <v>43</v>
      </c>
      <c r="J7" s="62" t="s">
        <v>334</v>
      </c>
      <c r="K7" s="66">
        <v>45275</v>
      </c>
      <c r="L7" s="64" t="s">
        <v>335</v>
      </c>
      <c r="M7" s="64" t="s">
        <v>336</v>
      </c>
      <c r="N7" s="64" t="s">
        <v>78</v>
      </c>
      <c r="O7" s="65" t="s">
        <v>337</v>
      </c>
      <c r="P7" s="62" t="s">
        <v>49</v>
      </c>
      <c r="Q7" s="68">
        <v>45260</v>
      </c>
      <c r="R7" s="57" t="s">
        <v>338</v>
      </c>
      <c r="S7" s="68">
        <v>45291</v>
      </c>
      <c r="T7" s="57" t="s">
        <v>339</v>
      </c>
      <c r="U7" s="68">
        <v>45291</v>
      </c>
      <c r="V7" s="64" t="s">
        <v>340</v>
      </c>
      <c r="W7" s="68">
        <v>45322</v>
      </c>
      <c r="X7" s="64" t="s">
        <v>341</v>
      </c>
      <c r="Y7" s="68">
        <v>45412</v>
      </c>
      <c r="Z7" s="57" t="s">
        <v>342</v>
      </c>
      <c r="AA7" s="68">
        <v>45473</v>
      </c>
      <c r="AB7" s="57" t="s">
        <v>343</v>
      </c>
    </row>
    <row r="8" spans="1:28" s="62" customFormat="1" ht="138">
      <c r="A8" s="62" t="s">
        <v>33</v>
      </c>
      <c r="B8" s="62" t="s">
        <v>34</v>
      </c>
      <c r="C8" s="64" t="s">
        <v>344</v>
      </c>
      <c r="D8" s="62" t="s">
        <v>70</v>
      </c>
      <c r="E8" s="65" t="s">
        <v>345</v>
      </c>
      <c r="F8" s="67" t="s">
        <v>120</v>
      </c>
      <c r="G8" s="67" t="s">
        <v>106</v>
      </c>
      <c r="H8" s="67" t="s">
        <v>42</v>
      </c>
      <c r="I8" s="58" t="s">
        <v>43</v>
      </c>
      <c r="J8" s="64" t="s">
        <v>346</v>
      </c>
      <c r="K8" s="66">
        <v>45275</v>
      </c>
      <c r="L8" s="64" t="s">
        <v>347</v>
      </c>
      <c r="M8" s="64" t="s">
        <v>123</v>
      </c>
      <c r="N8" s="64" t="s">
        <v>124</v>
      </c>
      <c r="O8" s="64" t="s">
        <v>348</v>
      </c>
      <c r="P8" s="62" t="s">
        <v>49</v>
      </c>
      <c r="Q8" s="67">
        <v>45242</v>
      </c>
      <c r="R8" s="64" t="s">
        <v>349</v>
      </c>
      <c r="S8" s="68">
        <v>45306</v>
      </c>
      <c r="T8" s="57" t="s">
        <v>350</v>
      </c>
      <c r="U8" s="68">
        <v>45473</v>
      </c>
      <c r="V8" s="64" t="s">
        <v>351</v>
      </c>
      <c r="W8" s="68">
        <v>45565</v>
      </c>
      <c r="X8" s="57" t="s">
        <v>352</v>
      </c>
      <c r="Y8" s="68">
        <v>45657</v>
      </c>
      <c r="Z8" s="57" t="s">
        <v>353</v>
      </c>
      <c r="AA8" s="68"/>
      <c r="AB8" s="57"/>
    </row>
    <row r="9" spans="1:28" s="62" customFormat="1" ht="62.25">
      <c r="A9" s="62" t="s">
        <v>33</v>
      </c>
      <c r="B9" s="62" t="s">
        <v>34</v>
      </c>
      <c r="C9" s="64" t="s">
        <v>354</v>
      </c>
      <c r="D9" s="62" t="s">
        <v>70</v>
      </c>
      <c r="E9" s="65" t="s">
        <v>355</v>
      </c>
      <c r="F9" s="64" t="s">
        <v>134</v>
      </c>
      <c r="G9" s="67" t="s">
        <v>106</v>
      </c>
      <c r="H9" s="67" t="s">
        <v>42</v>
      </c>
      <c r="I9" s="58" t="s">
        <v>172</v>
      </c>
      <c r="J9" s="57" t="s">
        <v>356</v>
      </c>
      <c r="K9" s="66">
        <v>45275</v>
      </c>
      <c r="L9" s="64" t="s">
        <v>357</v>
      </c>
      <c r="M9" s="64" t="s">
        <v>137</v>
      </c>
      <c r="N9" s="64" t="s">
        <v>78</v>
      </c>
      <c r="O9" s="64" t="s">
        <v>95</v>
      </c>
      <c r="P9" s="62" t="s">
        <v>49</v>
      </c>
      <c r="Q9" s="67">
        <v>45268</v>
      </c>
      <c r="R9" s="57" t="s">
        <v>358</v>
      </c>
      <c r="S9" s="68">
        <v>45293</v>
      </c>
      <c r="T9" s="57" t="s">
        <v>359</v>
      </c>
      <c r="U9" s="67">
        <v>45331</v>
      </c>
      <c r="V9" s="62" t="s">
        <v>360</v>
      </c>
      <c r="W9" s="67">
        <v>45444</v>
      </c>
      <c r="X9" s="62" t="s">
        <v>361</v>
      </c>
      <c r="Y9" s="67"/>
      <c r="AA9" s="67"/>
    </row>
    <row r="10" spans="1:28" s="57" customFormat="1" ht="88.5">
      <c r="A10" s="57" t="s">
        <v>140</v>
      </c>
      <c r="B10" s="57" t="s">
        <v>34</v>
      </c>
      <c r="C10" s="64" t="s">
        <v>362</v>
      </c>
      <c r="D10" s="57" t="s">
        <v>70</v>
      </c>
      <c r="E10" s="65" t="s">
        <v>363</v>
      </c>
      <c r="F10" s="64" t="s">
        <v>134</v>
      </c>
      <c r="G10" s="68" t="s">
        <v>106</v>
      </c>
      <c r="H10" s="68" t="s">
        <v>42</v>
      </c>
      <c r="I10" s="58" t="s">
        <v>172</v>
      </c>
      <c r="J10" s="57" t="s">
        <v>364</v>
      </c>
      <c r="K10" s="70">
        <v>45275</v>
      </c>
      <c r="L10" s="65" t="s">
        <v>365</v>
      </c>
      <c r="M10" s="65" t="s">
        <v>147</v>
      </c>
      <c r="N10" s="65" t="s">
        <v>148</v>
      </c>
      <c r="O10" s="64" t="s">
        <v>95</v>
      </c>
      <c r="P10" s="57" t="s">
        <v>49</v>
      </c>
      <c r="Q10" s="68">
        <v>45251</v>
      </c>
      <c r="R10" s="57" t="s">
        <v>366</v>
      </c>
      <c r="S10" s="68">
        <v>45306</v>
      </c>
      <c r="T10" s="57" t="s">
        <v>367</v>
      </c>
      <c r="U10" s="68">
        <v>45337</v>
      </c>
      <c r="V10" s="57" t="s">
        <v>368</v>
      </c>
      <c r="W10" s="68">
        <v>45352</v>
      </c>
      <c r="X10" s="57" t="s">
        <v>369</v>
      </c>
      <c r="Y10" s="68"/>
      <c r="AA10" s="68"/>
    </row>
    <row r="11" spans="1:28" s="62" customFormat="1" ht="62.25">
      <c r="A11" s="62" t="s">
        <v>140</v>
      </c>
      <c r="B11" s="62" t="s">
        <v>34</v>
      </c>
      <c r="C11" s="64" t="s">
        <v>370</v>
      </c>
      <c r="D11" s="62" t="s">
        <v>70</v>
      </c>
      <c r="E11" s="65" t="s">
        <v>371</v>
      </c>
      <c r="F11" s="64" t="s">
        <v>60</v>
      </c>
      <c r="G11" s="67" t="s">
        <v>106</v>
      </c>
      <c r="H11" s="67" t="s">
        <v>42</v>
      </c>
      <c r="I11" s="58" t="s">
        <v>43</v>
      </c>
      <c r="J11" s="65" t="s">
        <v>160</v>
      </c>
      <c r="K11" s="66">
        <v>45275</v>
      </c>
      <c r="L11" s="65" t="s">
        <v>372</v>
      </c>
      <c r="M11" s="65" t="s">
        <v>162</v>
      </c>
      <c r="N11" s="65" t="s">
        <v>373</v>
      </c>
      <c r="O11" s="65" t="s">
        <v>374</v>
      </c>
      <c r="P11" s="62" t="s">
        <v>49</v>
      </c>
      <c r="Q11" s="67">
        <v>45473</v>
      </c>
      <c r="R11" s="71" t="s">
        <v>375</v>
      </c>
      <c r="S11" s="67">
        <v>45565</v>
      </c>
      <c r="T11" s="62" t="s">
        <v>376</v>
      </c>
      <c r="U11" s="67">
        <v>45657</v>
      </c>
      <c r="V11" s="62" t="s">
        <v>377</v>
      </c>
      <c r="W11" s="67"/>
      <c r="Y11" s="67"/>
      <c r="AA11" s="72"/>
      <c r="AB11" s="73"/>
    </row>
    <row r="12" spans="1:28" s="62" customFormat="1" ht="88.5">
      <c r="A12" s="62" t="s">
        <v>33</v>
      </c>
      <c r="B12" s="62" t="s">
        <v>34</v>
      </c>
      <c r="C12" s="64" t="s">
        <v>378</v>
      </c>
      <c r="D12" s="62" t="s">
        <v>70</v>
      </c>
      <c r="E12" s="65" t="s">
        <v>379</v>
      </c>
      <c r="F12" s="67" t="s">
        <v>171</v>
      </c>
      <c r="G12" s="67" t="s">
        <v>106</v>
      </c>
      <c r="H12" s="67" t="s">
        <v>42</v>
      </c>
      <c r="I12" s="58" t="s">
        <v>172</v>
      </c>
      <c r="J12" s="74" t="s">
        <v>380</v>
      </c>
      <c r="K12" s="66">
        <v>45275</v>
      </c>
      <c r="L12" s="74" t="s">
        <v>381</v>
      </c>
      <c r="M12" s="62" t="s">
        <v>175</v>
      </c>
      <c r="N12" s="57" t="s">
        <v>382</v>
      </c>
      <c r="O12" s="62" t="s">
        <v>95</v>
      </c>
      <c r="P12" s="62" t="s">
        <v>49</v>
      </c>
      <c r="Q12" s="67">
        <v>45382</v>
      </c>
      <c r="R12" s="62" t="s">
        <v>383</v>
      </c>
      <c r="S12" s="67">
        <v>45504</v>
      </c>
      <c r="T12" s="62" t="s">
        <v>384</v>
      </c>
      <c r="U12" s="67"/>
      <c r="W12" s="67"/>
      <c r="Y12" s="67"/>
      <c r="AA12" s="67"/>
    </row>
    <row r="13" spans="1:28" s="62" customFormat="1" ht="88.5">
      <c r="A13" s="62" t="s">
        <v>33</v>
      </c>
      <c r="B13" s="62" t="s">
        <v>34</v>
      </c>
      <c r="C13" s="64" t="s">
        <v>385</v>
      </c>
      <c r="D13" s="62" t="s">
        <v>85</v>
      </c>
      <c r="E13" s="65" t="s">
        <v>386</v>
      </c>
      <c r="F13" s="67" t="s">
        <v>181</v>
      </c>
      <c r="G13" s="67" t="s">
        <v>106</v>
      </c>
      <c r="H13" s="67" t="s">
        <v>42</v>
      </c>
      <c r="I13" s="58" t="s">
        <v>172</v>
      </c>
      <c r="J13" s="74" t="s">
        <v>387</v>
      </c>
      <c r="K13" s="66">
        <v>45275</v>
      </c>
      <c r="L13" s="64" t="s">
        <v>388</v>
      </c>
      <c r="M13" s="64" t="s">
        <v>389</v>
      </c>
      <c r="N13" s="64" t="s">
        <v>78</v>
      </c>
      <c r="O13" s="64" t="s">
        <v>95</v>
      </c>
      <c r="P13" s="62" t="s">
        <v>49</v>
      </c>
      <c r="Q13" s="67">
        <v>45382</v>
      </c>
      <c r="R13" s="62" t="s">
        <v>390</v>
      </c>
      <c r="S13" s="67">
        <v>45473</v>
      </c>
      <c r="T13" s="62" t="s">
        <v>391</v>
      </c>
      <c r="U13" s="67">
        <v>45538</v>
      </c>
      <c r="V13" s="62" t="s">
        <v>392</v>
      </c>
      <c r="W13" s="67">
        <v>45657</v>
      </c>
      <c r="X13" s="62" t="s">
        <v>393</v>
      </c>
      <c r="Y13" s="67"/>
      <c r="AA13" s="67"/>
    </row>
    <row r="14" spans="1:28" s="62" customFormat="1" ht="88.5">
      <c r="A14" s="62" t="s">
        <v>33</v>
      </c>
      <c r="B14" s="62" t="s">
        <v>34</v>
      </c>
      <c r="C14" s="64" t="s">
        <v>187</v>
      </c>
      <c r="D14" s="62" t="s">
        <v>85</v>
      </c>
      <c r="E14" s="65" t="s">
        <v>188</v>
      </c>
      <c r="F14" s="67" t="s">
        <v>191</v>
      </c>
      <c r="G14" s="67" t="s">
        <v>95</v>
      </c>
      <c r="H14" s="67" t="s">
        <v>42</v>
      </c>
      <c r="I14" s="58" t="s">
        <v>43</v>
      </c>
      <c r="J14" s="64" t="s">
        <v>394</v>
      </c>
      <c r="K14" s="66">
        <v>45275</v>
      </c>
      <c r="L14" s="62" t="s">
        <v>395</v>
      </c>
      <c r="M14" s="62" t="s">
        <v>194</v>
      </c>
      <c r="N14" s="57" t="s">
        <v>195</v>
      </c>
      <c r="O14" s="62" t="s">
        <v>95</v>
      </c>
      <c r="P14" s="62" t="s">
        <v>49</v>
      </c>
      <c r="Q14" s="68">
        <v>45322</v>
      </c>
      <c r="R14" s="57" t="s">
        <v>396</v>
      </c>
      <c r="S14" s="68">
        <v>45382</v>
      </c>
      <c r="T14" s="57" t="s">
        <v>397</v>
      </c>
      <c r="U14" s="68">
        <v>45412</v>
      </c>
      <c r="V14" s="57" t="s">
        <v>197</v>
      </c>
      <c r="W14" s="68"/>
      <c r="X14" s="57"/>
      <c r="Y14" s="75"/>
      <c r="Z14" s="76"/>
      <c r="AA14" s="68"/>
      <c r="AB14" s="57"/>
    </row>
    <row r="15" spans="1:28" s="77" customFormat="1" ht="62.25">
      <c r="A15" s="77" t="s">
        <v>33</v>
      </c>
      <c r="B15" s="77" t="s">
        <v>34</v>
      </c>
      <c r="C15" s="78" t="s">
        <v>398</v>
      </c>
      <c r="D15" s="77" t="s">
        <v>85</v>
      </c>
      <c r="E15" s="79" t="s">
        <v>399</v>
      </c>
      <c r="F15" s="80" t="s">
        <v>181</v>
      </c>
      <c r="G15" s="80" t="s">
        <v>106</v>
      </c>
      <c r="H15" s="80" t="s">
        <v>42</v>
      </c>
      <c r="I15" s="58" t="s">
        <v>172</v>
      </c>
      <c r="J15" s="76" t="s">
        <v>400</v>
      </c>
      <c r="K15" s="66">
        <v>45275</v>
      </c>
      <c r="L15" s="78" t="s">
        <v>401</v>
      </c>
      <c r="M15" s="78" t="s">
        <v>203</v>
      </c>
      <c r="N15" s="78" t="s">
        <v>204</v>
      </c>
      <c r="O15" s="78" t="s">
        <v>95</v>
      </c>
      <c r="P15" s="77" t="s">
        <v>49</v>
      </c>
      <c r="Q15" s="80">
        <v>45245</v>
      </c>
      <c r="R15" s="77" t="s">
        <v>402</v>
      </c>
      <c r="S15" s="80">
        <v>45291</v>
      </c>
      <c r="T15" s="77" t="s">
        <v>403</v>
      </c>
      <c r="U15" s="80">
        <v>45352</v>
      </c>
      <c r="V15" s="77" t="s">
        <v>404</v>
      </c>
      <c r="W15" s="80"/>
      <c r="Y15" s="80"/>
      <c r="AA15" s="80"/>
    </row>
    <row r="16" spans="1:28" s="62" customFormat="1" ht="75.75">
      <c r="A16" s="62" t="s">
        <v>33</v>
      </c>
      <c r="B16" s="62" t="s">
        <v>34</v>
      </c>
      <c r="C16" s="62" t="s">
        <v>208</v>
      </c>
      <c r="D16" s="62" t="s">
        <v>85</v>
      </c>
      <c r="E16" s="65" t="s">
        <v>405</v>
      </c>
      <c r="F16" s="62" t="s">
        <v>191</v>
      </c>
      <c r="G16" s="62" t="s">
        <v>212</v>
      </c>
      <c r="H16" s="62" t="s">
        <v>42</v>
      </c>
      <c r="I16" s="58" t="s">
        <v>172</v>
      </c>
      <c r="J16" s="57" t="s">
        <v>406</v>
      </c>
      <c r="K16" s="66">
        <v>45275</v>
      </c>
      <c r="L16" s="62" t="s">
        <v>407</v>
      </c>
      <c r="M16" s="62" t="s">
        <v>408</v>
      </c>
      <c r="N16" s="62" t="s">
        <v>409</v>
      </c>
      <c r="O16" s="62" t="s">
        <v>95</v>
      </c>
      <c r="P16" s="62" t="s">
        <v>217</v>
      </c>
      <c r="Q16" s="67">
        <v>45657</v>
      </c>
      <c r="R16" s="62" t="s">
        <v>410</v>
      </c>
    </row>
    <row r="17" spans="1:28" s="62" customFormat="1" ht="100.5">
      <c r="A17" s="62" t="s">
        <v>33</v>
      </c>
      <c r="B17" s="62" t="s">
        <v>34</v>
      </c>
      <c r="C17" s="63" t="s">
        <v>411</v>
      </c>
      <c r="D17" s="62" t="s">
        <v>70</v>
      </c>
      <c r="E17" s="65" t="s">
        <v>412</v>
      </c>
      <c r="F17" s="67" t="s">
        <v>181</v>
      </c>
      <c r="G17" s="67" t="s">
        <v>224</v>
      </c>
      <c r="H17" s="67" t="s">
        <v>42</v>
      </c>
      <c r="I17" s="58" t="s">
        <v>172</v>
      </c>
      <c r="J17" s="65" t="s">
        <v>413</v>
      </c>
      <c r="K17" s="66">
        <v>45275</v>
      </c>
      <c r="L17" s="62" t="s">
        <v>414</v>
      </c>
      <c r="M17" s="77" t="s">
        <v>246</v>
      </c>
      <c r="N17" s="62" t="s">
        <v>247</v>
      </c>
      <c r="O17" s="62" t="s">
        <v>95</v>
      </c>
      <c r="P17" s="62" t="s">
        <v>49</v>
      </c>
      <c r="Q17" s="67">
        <v>45657</v>
      </c>
      <c r="R17" s="62" t="s">
        <v>415</v>
      </c>
      <c r="S17" s="80">
        <v>45382</v>
      </c>
      <c r="T17" s="77" t="s">
        <v>416</v>
      </c>
      <c r="U17" s="80"/>
      <c r="V17" s="77"/>
      <c r="W17" s="80"/>
      <c r="X17" s="77"/>
      <c r="Y17" s="80"/>
      <c r="Z17" s="77"/>
      <c r="AA17" s="80"/>
      <c r="AB17" s="77"/>
    </row>
    <row r="18" spans="1:28" s="62" customFormat="1" ht="51.75">
      <c r="A18" s="62" t="s">
        <v>33</v>
      </c>
      <c r="B18" s="62" t="s">
        <v>34</v>
      </c>
      <c r="C18" s="63" t="s">
        <v>417</v>
      </c>
      <c r="D18" s="62" t="s">
        <v>70</v>
      </c>
      <c r="E18" s="65" t="s">
        <v>418</v>
      </c>
      <c r="F18" s="67" t="s">
        <v>181</v>
      </c>
      <c r="G18" s="67" t="s">
        <v>224</v>
      </c>
      <c r="H18" s="67" t="s">
        <v>42</v>
      </c>
      <c r="I18" s="58" t="s">
        <v>172</v>
      </c>
      <c r="J18" s="64" t="s">
        <v>419</v>
      </c>
      <c r="K18" s="66">
        <v>45275</v>
      </c>
      <c r="L18" s="62" t="s">
        <v>420</v>
      </c>
      <c r="M18" s="62" t="s">
        <v>257</v>
      </c>
      <c r="N18" s="62" t="s">
        <v>421</v>
      </c>
      <c r="O18" s="62" t="s">
        <v>95</v>
      </c>
      <c r="P18" s="62" t="s">
        <v>49</v>
      </c>
      <c r="Q18" s="67">
        <v>45382</v>
      </c>
      <c r="R18" s="62" t="s">
        <v>422</v>
      </c>
      <c r="S18" s="67">
        <v>45473</v>
      </c>
      <c r="T18" s="62" t="s">
        <v>423</v>
      </c>
      <c r="U18" s="67">
        <v>45611</v>
      </c>
      <c r="V18" s="62" t="s">
        <v>424</v>
      </c>
      <c r="W18" s="67"/>
      <c r="Y18" s="67"/>
      <c r="AA18" s="67"/>
    </row>
    <row r="19" spans="1:28" s="62" customFormat="1" ht="50.25">
      <c r="A19" s="62" t="s">
        <v>140</v>
      </c>
      <c r="B19" s="62" t="s">
        <v>34</v>
      </c>
      <c r="C19" s="63" t="s">
        <v>425</v>
      </c>
      <c r="D19" s="62" t="s">
        <v>70</v>
      </c>
      <c r="E19" s="65" t="s">
        <v>426</v>
      </c>
      <c r="F19" s="67" t="s">
        <v>181</v>
      </c>
      <c r="G19" s="67" t="s">
        <v>224</v>
      </c>
      <c r="H19" s="67" t="s">
        <v>42</v>
      </c>
      <c r="I19" s="58" t="s">
        <v>172</v>
      </c>
      <c r="J19" s="57" t="s">
        <v>427</v>
      </c>
      <c r="K19" s="66">
        <v>45275</v>
      </c>
      <c r="L19" s="74" t="s">
        <v>428</v>
      </c>
      <c r="M19" s="62" t="s">
        <v>268</v>
      </c>
      <c r="N19" s="57" t="s">
        <v>429</v>
      </c>
      <c r="O19" s="62" t="s">
        <v>95</v>
      </c>
      <c r="P19" s="62" t="s">
        <v>49</v>
      </c>
      <c r="Q19" s="67">
        <v>45350</v>
      </c>
      <c r="R19" s="62" t="s">
        <v>270</v>
      </c>
      <c r="S19" s="67">
        <v>45473</v>
      </c>
      <c r="T19" s="62" t="s">
        <v>430</v>
      </c>
      <c r="U19" s="67"/>
      <c r="W19" s="67"/>
      <c r="Y19" s="67"/>
      <c r="AA19" s="67"/>
    </row>
    <row r="20" spans="1:28" s="73" customFormat="1" ht="50.25">
      <c r="A20" s="57" t="s">
        <v>33</v>
      </c>
      <c r="B20" s="57" t="s">
        <v>34</v>
      </c>
      <c r="C20" s="57" t="s">
        <v>431</v>
      </c>
      <c r="D20" s="57" t="s">
        <v>70</v>
      </c>
      <c r="E20" s="65" t="s">
        <v>432</v>
      </c>
      <c r="F20" s="57" t="s">
        <v>181</v>
      </c>
      <c r="G20" s="57" t="s">
        <v>224</v>
      </c>
      <c r="H20" s="68" t="s">
        <v>42</v>
      </c>
      <c r="I20" s="58" t="s">
        <v>172</v>
      </c>
      <c r="J20" s="57" t="s">
        <v>433</v>
      </c>
      <c r="K20" s="66">
        <v>45275</v>
      </c>
      <c r="L20" s="57" t="s">
        <v>434</v>
      </c>
      <c r="M20" s="62" t="s">
        <v>228</v>
      </c>
      <c r="N20" s="62" t="s">
        <v>435</v>
      </c>
      <c r="O20" s="62" t="s">
        <v>436</v>
      </c>
      <c r="P20" s="57" t="s">
        <v>217</v>
      </c>
      <c r="Q20" s="67">
        <v>45323</v>
      </c>
      <c r="R20" s="62" t="s">
        <v>437</v>
      </c>
    </row>
  </sheetData>
  <mergeCells count="2">
    <mergeCell ref="A1:B1"/>
    <mergeCell ref="Q1:AB1"/>
  </mergeCells>
  <dataValidations count="1">
    <dataValidation type="date" allowBlank="1" showInputMessage="1" showErrorMessage="1" prompt="Date in MM/DD/YYYY format" sqref="S5 U5 W5 Y5 AA5 Q5 Y3 Q3 AA3 U3 S3 W3 AA17:AA19 Y17:Y19 Q17:Q19 S17:S19 W17:W19 U17:U19 Y7:Y15 AA7:AA15 W7:W15 U7:U15 Q7:Q15 S7:S15 K3:K20" xr:uid="{73A5DEBB-DBC7-4432-807C-468741BD6938}">
      <formula1>42005</formula1>
      <formula2>54789</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8" id="{1EF5B4E9-18D8-4D9B-8949-64F01FB6BE54}">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I19</xm:sqref>
        </x14:conditionalFormatting>
        <x14:conditionalFormatting xmlns:xm="http://schemas.microsoft.com/office/excel/2006/main">
          <x14:cfRule type="iconSet" priority="17" id="{E9AF4E4D-1107-4413-95F0-9D1389527860}">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I20</xm:sqref>
        </x14:conditionalFormatting>
        <x14:conditionalFormatting xmlns:xm="http://schemas.microsoft.com/office/excel/2006/main">
          <x14:cfRule type="iconSet" priority="16" id="{366A44E4-C3C0-4DEB-A85E-205B17C2BEEC}">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I18</xm:sqref>
        </x14:conditionalFormatting>
        <x14:conditionalFormatting xmlns:xm="http://schemas.microsoft.com/office/excel/2006/main">
          <x14:cfRule type="iconSet" priority="15" id="{789FC2EE-721A-4AEC-B970-157EC83113F4}">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I17</xm:sqref>
        </x14:conditionalFormatting>
        <x14:conditionalFormatting xmlns:xm="http://schemas.microsoft.com/office/excel/2006/main">
          <x14:cfRule type="iconSet" priority="14" id="{04274F2D-458B-42E5-A548-483A73FB6E58}">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I16</xm:sqref>
        </x14:conditionalFormatting>
        <x14:conditionalFormatting xmlns:xm="http://schemas.microsoft.com/office/excel/2006/main">
          <x14:cfRule type="iconSet" priority="13" id="{B04DFED7-87BB-4E6D-BC5A-C2A026336FB6}">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I15</xm:sqref>
        </x14:conditionalFormatting>
        <x14:conditionalFormatting xmlns:xm="http://schemas.microsoft.com/office/excel/2006/main">
          <x14:cfRule type="iconSet" priority="12" id="{BCC89883-F51F-4D5B-94B4-F8583251FF12}">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I14</xm:sqref>
        </x14:conditionalFormatting>
        <x14:conditionalFormatting xmlns:xm="http://schemas.microsoft.com/office/excel/2006/main">
          <x14:cfRule type="iconSet" priority="11" id="{E0826F8E-8336-4A43-8F35-936D1BE31A83}">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I13</xm:sqref>
        </x14:conditionalFormatting>
        <x14:conditionalFormatting xmlns:xm="http://schemas.microsoft.com/office/excel/2006/main">
          <x14:cfRule type="iconSet" priority="10" id="{699C01C8-2DB0-41C5-B50C-26EC0AA2E44C}">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I12</xm:sqref>
        </x14:conditionalFormatting>
        <x14:conditionalFormatting xmlns:xm="http://schemas.microsoft.com/office/excel/2006/main">
          <x14:cfRule type="iconSet" priority="9" id="{351B7A43-FB6D-4DEE-A36C-28B1EE86687C}">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I11</xm:sqref>
        </x14:conditionalFormatting>
        <x14:conditionalFormatting xmlns:xm="http://schemas.microsoft.com/office/excel/2006/main">
          <x14:cfRule type="iconSet" priority="8" id="{7A352BF9-0FC0-4CF0-8762-DC8C908727DE}">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I10</xm:sqref>
        </x14:conditionalFormatting>
        <x14:conditionalFormatting xmlns:xm="http://schemas.microsoft.com/office/excel/2006/main">
          <x14:cfRule type="iconSet" priority="7" id="{DFF7A6E5-411B-4DD9-B79F-7D493CDFDDEE}">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I9</xm:sqref>
        </x14:conditionalFormatting>
        <x14:conditionalFormatting xmlns:xm="http://schemas.microsoft.com/office/excel/2006/main">
          <x14:cfRule type="iconSet" priority="6" id="{B8DADF00-300E-4D2A-B965-7F8F0688EE07}">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I8</xm:sqref>
        </x14:conditionalFormatting>
        <x14:conditionalFormatting xmlns:xm="http://schemas.microsoft.com/office/excel/2006/main">
          <x14:cfRule type="iconSet" priority="5" id="{01241A85-D0F7-48B1-98FC-D8AC03811DAF}">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I7</xm:sqref>
        </x14:conditionalFormatting>
        <x14:conditionalFormatting xmlns:xm="http://schemas.microsoft.com/office/excel/2006/main">
          <x14:cfRule type="iconSet" priority="4" id="{0B9D3E0F-8AD9-41A9-9261-76682FD11A02}">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I6</xm:sqref>
        </x14:conditionalFormatting>
        <x14:conditionalFormatting xmlns:xm="http://schemas.microsoft.com/office/excel/2006/main">
          <x14:cfRule type="iconSet" priority="3" id="{58161FFE-23BB-4456-8F31-A72ED97B808A}">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I5</xm:sqref>
        </x14:conditionalFormatting>
        <x14:conditionalFormatting xmlns:xm="http://schemas.microsoft.com/office/excel/2006/main">
          <x14:cfRule type="iconSet" priority="2" id="{F5FF9B9D-3693-4B06-8ECC-7642D8DD4881}">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I4</xm:sqref>
        </x14:conditionalFormatting>
        <x14:conditionalFormatting xmlns:xm="http://schemas.microsoft.com/office/excel/2006/main">
          <x14:cfRule type="iconSet" priority="1" id="{3A8C8950-78D4-4365-B5BB-C772341DD79A}">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7140914-9E8C-42F9-848B-35E7A94B387C}">
          <x14:formula1>
            <xm:f>ListRef!$F$2:$F$5</xm:f>
          </x14:formula1>
          <xm:sqref>I3:I20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874A2-7A2F-4576-87FD-A820F8D2F752}">
  <sheetPr codeName="Sheet10">
    <pageSetUpPr fitToPage="1"/>
  </sheetPr>
  <dimension ref="A1:AB21"/>
  <sheetViews>
    <sheetView zoomScaleNormal="100" workbookViewId="0">
      <pane xSplit="3" ySplit="2" topLeftCell="D3" activePane="bottomRight" state="frozen"/>
      <selection pane="bottomRight" activeCell="A2" sqref="A2"/>
      <selection pane="bottomLeft" activeCell="A3" sqref="A3"/>
      <selection pane="topRight" activeCell="D1" sqref="D1"/>
    </sheetView>
  </sheetViews>
  <sheetFormatPr defaultColWidth="10.85546875" defaultRowHeight="15"/>
  <cols>
    <col min="1" max="1" width="11.5703125" style="1" customWidth="1"/>
    <col min="2" max="2" width="10.85546875" style="2"/>
    <col min="3" max="3" width="25.5703125" style="2" customWidth="1"/>
    <col min="4" max="4" width="15.5703125" style="2" customWidth="1"/>
    <col min="5" max="5" width="41.42578125" style="2" customWidth="1"/>
    <col min="6" max="6" width="15.5703125" style="1" customWidth="1"/>
    <col min="7" max="7" width="21" style="1" customWidth="1"/>
    <col min="8" max="9" width="10.85546875" style="1"/>
    <col min="10" max="10" width="35.5703125" style="1" customWidth="1"/>
    <col min="11" max="11" width="10.85546875" style="1"/>
    <col min="12" max="12" width="19.140625" style="1" customWidth="1"/>
    <col min="13" max="15" width="27.85546875" style="1" customWidth="1"/>
    <col min="16" max="16" width="14.140625" style="2" customWidth="1"/>
    <col min="17" max="17" width="12.42578125" style="1" customWidth="1"/>
    <col min="18" max="18" width="21.5703125" style="2" customWidth="1"/>
    <col min="19" max="19" width="12.42578125" style="1" customWidth="1"/>
    <col min="20" max="20" width="21.5703125" style="2" customWidth="1"/>
    <col min="21" max="21" width="12.42578125" style="1" customWidth="1"/>
    <col min="22" max="22" width="21.5703125" style="2" customWidth="1"/>
    <col min="23" max="23" width="12.42578125" style="1" customWidth="1"/>
    <col min="24" max="24" width="21.5703125" style="2" customWidth="1"/>
    <col min="25" max="25" width="12.42578125" style="1" customWidth="1"/>
    <col min="26" max="26" width="21.5703125" style="2" customWidth="1"/>
    <col min="27" max="27" width="12.42578125" style="1" customWidth="1"/>
    <col min="28" max="28" width="21.5703125" style="1" customWidth="1"/>
    <col min="29" max="16384" width="10.85546875" style="1"/>
  </cols>
  <sheetData>
    <row r="1" spans="1:28" ht="21">
      <c r="A1" s="117" t="s">
        <v>0</v>
      </c>
      <c r="B1" s="117"/>
      <c r="C1" s="29" t="e">
        <f>IF(#REF!="","",#REF!)</f>
        <v>#REF!</v>
      </c>
      <c r="D1" s="29"/>
      <c r="E1" s="29"/>
      <c r="P1" s="28"/>
      <c r="Q1" s="116" t="s">
        <v>273</v>
      </c>
      <c r="R1" s="116"/>
      <c r="S1" s="116"/>
      <c r="T1" s="116"/>
      <c r="U1" s="116"/>
      <c r="V1" s="116"/>
      <c r="W1" s="116"/>
      <c r="X1" s="116"/>
      <c r="Y1" s="116"/>
      <c r="Z1" s="116"/>
      <c r="AA1" s="116"/>
      <c r="AB1" s="116"/>
    </row>
    <row r="2" spans="1:28" s="2" customFormat="1" ht="62.45" customHeight="1">
      <c r="A2" s="25"/>
      <c r="B2" s="26" t="s">
        <v>5</v>
      </c>
      <c r="C2" s="26" t="s">
        <v>274</v>
      </c>
      <c r="D2" s="26" t="s">
        <v>7</v>
      </c>
      <c r="E2" s="26" t="s">
        <v>275</v>
      </c>
      <c r="F2" s="26" t="s">
        <v>11</v>
      </c>
      <c r="G2" s="26" t="s">
        <v>438</v>
      </c>
      <c r="H2" s="26" t="s">
        <v>13</v>
      </c>
      <c r="I2" s="26" t="s">
        <v>14</v>
      </c>
      <c r="J2" s="26" t="s">
        <v>15</v>
      </c>
      <c r="K2" s="26" t="s">
        <v>16</v>
      </c>
      <c r="L2" s="27" t="s">
        <v>276</v>
      </c>
      <c r="M2" s="27" t="s">
        <v>17</v>
      </c>
      <c r="N2" s="27" t="s">
        <v>18</v>
      </c>
      <c r="O2" s="23" t="s">
        <v>19</v>
      </c>
      <c r="P2" s="27" t="s">
        <v>20</v>
      </c>
      <c r="Q2" s="6" t="s">
        <v>277</v>
      </c>
      <c r="R2" s="5" t="s">
        <v>278</v>
      </c>
      <c r="S2" s="5" t="s">
        <v>279</v>
      </c>
      <c r="T2" s="5" t="s">
        <v>439</v>
      </c>
      <c r="U2" s="5" t="s">
        <v>280</v>
      </c>
      <c r="V2" s="5" t="s">
        <v>281</v>
      </c>
      <c r="W2" s="5" t="s">
        <v>282</v>
      </c>
      <c r="X2" s="5" t="s">
        <v>283</v>
      </c>
      <c r="Y2" s="5" t="s">
        <v>284</v>
      </c>
      <c r="Z2" s="5" t="s">
        <v>285</v>
      </c>
      <c r="AA2" s="5" t="s">
        <v>286</v>
      </c>
      <c r="AB2" s="5" t="s">
        <v>287</v>
      </c>
    </row>
    <row r="3" spans="1:28" ht="62.45" customHeight="1">
      <c r="A3" s="17" t="e">
        <f>IF(C$1="","",C$1)</f>
        <v>#REF!</v>
      </c>
      <c r="B3" s="7" t="s">
        <v>440</v>
      </c>
      <c r="C3" s="7"/>
      <c r="D3" s="11"/>
      <c r="E3" s="11"/>
      <c r="F3" s="9"/>
      <c r="G3" s="9"/>
      <c r="H3" s="30"/>
      <c r="I3" s="10"/>
      <c r="J3" s="11"/>
      <c r="K3" s="8"/>
      <c r="L3" s="11"/>
      <c r="M3" s="11"/>
      <c r="N3" s="11"/>
      <c r="O3" s="11"/>
      <c r="P3" s="21"/>
      <c r="Q3" s="16"/>
      <c r="R3" s="20"/>
      <c r="S3" s="24"/>
      <c r="T3" s="20"/>
      <c r="U3" s="24"/>
      <c r="V3" s="20"/>
      <c r="W3" s="24"/>
      <c r="X3" s="20"/>
      <c r="Y3" s="24"/>
      <c r="Z3" s="20"/>
      <c r="AA3" s="24"/>
      <c r="AB3" s="18"/>
    </row>
    <row r="4" spans="1:28" ht="49.5" customHeight="1">
      <c r="A4" s="17" t="e">
        <f t="shared" ref="A4:A11" si="0">IF(C$1="","",C$1)</f>
        <v>#REF!</v>
      </c>
      <c r="B4" s="7" t="s">
        <v>440</v>
      </c>
      <c r="C4" s="15"/>
      <c r="D4" s="14"/>
      <c r="E4" s="14"/>
      <c r="F4" s="12"/>
      <c r="G4" s="12"/>
      <c r="H4" s="12"/>
      <c r="I4" s="13"/>
      <c r="J4" s="14"/>
      <c r="K4" s="8"/>
      <c r="L4" s="14"/>
      <c r="M4" s="14"/>
      <c r="N4" s="14"/>
      <c r="O4" s="14"/>
      <c r="P4" s="22"/>
      <c r="Q4" s="16"/>
      <c r="R4" s="20"/>
      <c r="S4" s="24"/>
      <c r="T4" s="20"/>
      <c r="U4" s="24"/>
      <c r="V4" s="20"/>
      <c r="W4" s="24"/>
      <c r="X4" s="20"/>
      <c r="Y4" s="24"/>
      <c r="Z4" s="20"/>
      <c r="AA4" s="24"/>
      <c r="AB4" s="18"/>
    </row>
    <row r="5" spans="1:28" ht="49.5" customHeight="1">
      <c r="A5" s="17" t="e">
        <f t="shared" si="0"/>
        <v>#REF!</v>
      </c>
      <c r="B5" s="7" t="s">
        <v>440</v>
      </c>
      <c r="C5" s="3"/>
      <c r="D5" s="14"/>
      <c r="E5" s="14"/>
      <c r="F5" s="12"/>
      <c r="G5" s="12"/>
      <c r="H5" s="12"/>
      <c r="I5" s="13"/>
      <c r="J5" s="14"/>
      <c r="K5" s="8"/>
      <c r="L5" s="14"/>
      <c r="M5" s="14"/>
      <c r="N5" s="14"/>
      <c r="O5" s="14"/>
      <c r="P5" s="22"/>
      <c r="Q5" s="16"/>
      <c r="R5" s="20"/>
      <c r="S5" s="24"/>
      <c r="T5" s="20"/>
      <c r="U5" s="24"/>
      <c r="V5" s="20"/>
      <c r="W5" s="24"/>
      <c r="X5" s="20"/>
      <c r="Y5" s="24"/>
      <c r="Z5" s="20"/>
      <c r="AA5" s="24"/>
      <c r="AB5" s="18"/>
    </row>
    <row r="6" spans="1:28" ht="49.5" customHeight="1">
      <c r="A6" s="17" t="e">
        <f t="shared" si="0"/>
        <v>#REF!</v>
      </c>
      <c r="B6" s="7" t="s">
        <v>440</v>
      </c>
      <c r="C6" s="3"/>
      <c r="D6" s="14"/>
      <c r="E6" s="14"/>
      <c r="F6" s="12"/>
      <c r="G6" s="12"/>
      <c r="H6" s="12"/>
      <c r="I6" s="13"/>
      <c r="J6" s="14"/>
      <c r="K6" s="8"/>
      <c r="L6" s="14"/>
      <c r="M6" s="14"/>
      <c r="N6" s="14"/>
      <c r="O6" s="14"/>
      <c r="P6" s="22"/>
      <c r="Q6" s="16"/>
      <c r="R6" s="20"/>
      <c r="S6" s="24"/>
      <c r="T6" s="20"/>
      <c r="U6" s="24"/>
      <c r="V6" s="20"/>
      <c r="W6" s="24"/>
      <c r="X6" s="20"/>
      <c r="Y6" s="24"/>
      <c r="Z6" s="20"/>
      <c r="AA6" s="24"/>
      <c r="AB6" s="18"/>
    </row>
    <row r="7" spans="1:28" ht="49.5" customHeight="1">
      <c r="A7" s="17" t="e">
        <f t="shared" si="0"/>
        <v>#REF!</v>
      </c>
      <c r="B7" s="7" t="s">
        <v>440</v>
      </c>
      <c r="C7" s="3"/>
      <c r="D7" s="14"/>
      <c r="E7" s="14"/>
      <c r="F7" s="12"/>
      <c r="G7" s="12"/>
      <c r="H7" s="12"/>
      <c r="I7" s="13"/>
      <c r="J7" s="14"/>
      <c r="K7" s="8"/>
      <c r="L7" s="14"/>
      <c r="M7" s="14"/>
      <c r="N7" s="14"/>
      <c r="O7" s="14"/>
      <c r="P7" s="22"/>
      <c r="Q7" s="16"/>
      <c r="R7" s="20"/>
      <c r="S7" s="24"/>
      <c r="T7" s="20"/>
      <c r="U7" s="24"/>
      <c r="V7" s="20"/>
      <c r="W7" s="24"/>
      <c r="X7" s="20"/>
      <c r="Y7" s="24"/>
      <c r="Z7" s="20"/>
      <c r="AA7" s="24"/>
      <c r="AB7" s="18"/>
    </row>
    <row r="8" spans="1:28" ht="49.5" customHeight="1">
      <c r="A8" s="17" t="e">
        <f t="shared" si="0"/>
        <v>#REF!</v>
      </c>
      <c r="B8" s="7" t="s">
        <v>440</v>
      </c>
      <c r="C8" s="3"/>
      <c r="D8" s="14"/>
      <c r="E8" s="14"/>
      <c r="F8" s="12"/>
      <c r="G8" s="12"/>
      <c r="H8" s="12"/>
      <c r="I8" s="13"/>
      <c r="J8" s="14"/>
      <c r="K8" s="8"/>
      <c r="L8" s="14"/>
      <c r="M8" s="14"/>
      <c r="N8" s="14"/>
      <c r="O8" s="14"/>
      <c r="P8" s="22"/>
      <c r="Q8" s="16"/>
      <c r="R8" s="20"/>
      <c r="S8" s="24"/>
      <c r="T8" s="20"/>
      <c r="U8" s="24"/>
      <c r="V8" s="20"/>
      <c r="W8" s="24"/>
      <c r="X8" s="20"/>
      <c r="Y8" s="24"/>
      <c r="Z8" s="20"/>
      <c r="AA8" s="24"/>
      <c r="AB8" s="18"/>
    </row>
    <row r="9" spans="1:28" ht="49.5" customHeight="1">
      <c r="A9" s="17" t="e">
        <f t="shared" si="0"/>
        <v>#REF!</v>
      </c>
      <c r="B9" s="7" t="s">
        <v>440</v>
      </c>
      <c r="C9" s="3"/>
      <c r="D9" s="14"/>
      <c r="E9" s="14"/>
      <c r="F9" s="12"/>
      <c r="G9" s="12"/>
      <c r="H9" s="12"/>
      <c r="I9" s="13"/>
      <c r="J9" s="14"/>
      <c r="K9" s="8"/>
      <c r="L9" s="14"/>
      <c r="M9" s="14"/>
      <c r="N9" s="14"/>
      <c r="O9" s="14"/>
      <c r="P9" s="22"/>
      <c r="Q9" s="19"/>
      <c r="R9" s="20"/>
      <c r="S9" s="24"/>
      <c r="T9" s="20"/>
      <c r="U9" s="24"/>
      <c r="V9" s="20"/>
      <c r="W9" s="24"/>
      <c r="X9" s="20"/>
      <c r="Y9" s="24"/>
      <c r="Z9" s="20"/>
      <c r="AA9" s="24"/>
      <c r="AB9" s="18"/>
    </row>
    <row r="10" spans="1:28" ht="49.5" customHeight="1">
      <c r="A10" s="17" t="e">
        <f t="shared" si="0"/>
        <v>#REF!</v>
      </c>
      <c r="B10" s="7" t="s">
        <v>440</v>
      </c>
      <c r="C10" s="3"/>
      <c r="D10" s="14"/>
      <c r="E10" s="14"/>
      <c r="F10" s="12"/>
      <c r="G10" s="12"/>
      <c r="H10" s="12"/>
      <c r="I10" s="13"/>
      <c r="J10" s="14"/>
      <c r="K10" s="8"/>
      <c r="L10" s="14"/>
      <c r="M10" s="14"/>
      <c r="N10" s="14"/>
      <c r="O10" s="14"/>
      <c r="P10" s="22"/>
      <c r="Q10" s="19"/>
      <c r="R10" s="20"/>
      <c r="S10" s="24"/>
      <c r="T10" s="20"/>
      <c r="U10" s="24"/>
      <c r="V10" s="20"/>
      <c r="W10" s="24"/>
      <c r="X10" s="20"/>
      <c r="Y10" s="24"/>
      <c r="Z10" s="20"/>
      <c r="AA10" s="24"/>
      <c r="AB10" s="18"/>
    </row>
    <row r="11" spans="1:28" ht="49.5" customHeight="1">
      <c r="A11" s="17" t="e">
        <f t="shared" si="0"/>
        <v>#REF!</v>
      </c>
      <c r="B11" s="7" t="s">
        <v>440</v>
      </c>
      <c r="C11" s="3"/>
      <c r="D11" s="14"/>
      <c r="E11" s="14"/>
      <c r="F11" s="12"/>
      <c r="G11" s="12"/>
      <c r="H11" s="12"/>
      <c r="I11" s="13"/>
      <c r="J11" s="14"/>
      <c r="K11" s="8"/>
      <c r="L11" s="14"/>
      <c r="M11" s="14"/>
      <c r="N11" s="14"/>
      <c r="O11" s="14"/>
      <c r="P11" s="22"/>
      <c r="Q11" s="19"/>
      <c r="R11" s="20"/>
      <c r="S11" s="24"/>
      <c r="T11" s="20"/>
      <c r="U11" s="24"/>
      <c r="V11" s="20"/>
      <c r="W11" s="24"/>
      <c r="X11" s="20"/>
      <c r="Y11" s="24"/>
      <c r="Z11" s="20"/>
      <c r="AA11" s="24"/>
      <c r="AB11" s="18"/>
    </row>
    <row r="21" spans="6:6">
      <c r="F21" s="4"/>
    </row>
  </sheetData>
  <mergeCells count="2">
    <mergeCell ref="Q1:AB1"/>
    <mergeCell ref="A1:B1"/>
  </mergeCells>
  <phoneticPr fontId="5" type="noConversion"/>
  <dataValidations count="1">
    <dataValidation type="date" allowBlank="1" showInputMessage="1" showErrorMessage="1" prompt="Date in MM/DD/YYYY format" sqref="K3:K11 Q3:Q11 S3:S11 U3:U11 W3:W11 Y3:Y11 AA3:AA11" xr:uid="{BD476C43-1E9C-4F61-B2A8-D350C632A2E3}">
      <formula1>42005</formula1>
      <formula2>54789</formula2>
    </dataValidation>
  </dataValidations>
  <pageMargins left="0.7" right="0.7" top="0.75" bottom="0.75" header="0.3" footer="0.3"/>
  <pageSetup paperSize="3" fitToHeight="0" orientation="landscape" verticalDpi="0" r:id="rId1"/>
  <extLst>
    <ext xmlns:x14="http://schemas.microsoft.com/office/spreadsheetml/2009/9/main" uri="{78C0D931-6437-407d-A8EE-F0AAD7539E65}">
      <x14:conditionalFormattings>
        <x14:conditionalFormatting xmlns:xm="http://schemas.microsoft.com/office/excel/2006/main">
          <x14:cfRule type="iconSet" priority="9" id="{1C23F341-1C97-45A8-BA7E-C181332F0BD3}">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I3</xm:sqref>
        </x14:conditionalFormatting>
        <x14:conditionalFormatting xmlns:xm="http://schemas.microsoft.com/office/excel/2006/main">
          <x14:cfRule type="iconSet" priority="8" id="{C6CD8645-68B9-4E57-AF14-790E19BBF799}">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I4</xm:sqref>
        </x14:conditionalFormatting>
        <x14:conditionalFormatting xmlns:xm="http://schemas.microsoft.com/office/excel/2006/main">
          <x14:cfRule type="iconSet" priority="7" id="{9B251468-066A-45D2-A100-5D715B7B0148}">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I5</xm:sqref>
        </x14:conditionalFormatting>
        <x14:conditionalFormatting xmlns:xm="http://schemas.microsoft.com/office/excel/2006/main">
          <x14:cfRule type="iconSet" priority="6" id="{1BA71149-4B61-41A9-872D-2302A2209833}">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I6</xm:sqref>
        </x14:conditionalFormatting>
        <x14:conditionalFormatting xmlns:xm="http://schemas.microsoft.com/office/excel/2006/main">
          <x14:cfRule type="iconSet" priority="5" id="{618A619F-D42B-4E0D-931C-6AB6D61CCF49}">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I7</xm:sqref>
        </x14:conditionalFormatting>
        <x14:conditionalFormatting xmlns:xm="http://schemas.microsoft.com/office/excel/2006/main">
          <x14:cfRule type="iconSet" priority="4" id="{DDB84158-F158-4153-A0F3-17A448312323}">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I8</xm:sqref>
        </x14:conditionalFormatting>
        <x14:conditionalFormatting xmlns:xm="http://schemas.microsoft.com/office/excel/2006/main">
          <x14:cfRule type="iconSet" priority="3" id="{A526690F-224B-4711-B5B1-D59F4416CA27}">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I9</xm:sqref>
        </x14:conditionalFormatting>
        <x14:conditionalFormatting xmlns:xm="http://schemas.microsoft.com/office/excel/2006/main">
          <x14:cfRule type="iconSet" priority="2" id="{F0E06BFF-CE8B-4480-95AF-E0D28354323C}">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I10</xm:sqref>
        </x14:conditionalFormatting>
        <x14:conditionalFormatting xmlns:xm="http://schemas.microsoft.com/office/excel/2006/main">
          <x14:cfRule type="iconSet" priority="1" id="{4D80F426-77BD-4BF6-A092-1D63C2832830}">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30AFB71B-784E-40FF-BAEB-C189C7B8603F}">
          <x14:formula1>
            <xm:f>ListRef!$B$2:$B$9</xm:f>
          </x14:formula1>
          <xm:sqref>H3:H11</xm:sqref>
        </x14:dataValidation>
        <x14:dataValidation type="list" allowBlank="1" showInputMessage="1" showErrorMessage="1" xr:uid="{6565D263-E7F7-4E9A-8C27-FF38E05701D6}">
          <x14:formula1>
            <xm:f>ListRef!$A$2:$A$7</xm:f>
          </x14:formula1>
          <xm:sqref>G3:G11</xm:sqref>
        </x14:dataValidation>
        <x14:dataValidation type="list" allowBlank="1" showInputMessage="1" showErrorMessage="1" xr:uid="{8C8EF085-B795-458C-9B21-D92D1E68EF0B}">
          <x14:formula1>
            <xm:f>ListRef!$F$2:$F$5</xm:f>
          </x14:formula1>
          <xm:sqref>I3:I11</xm:sqref>
        </x14:dataValidation>
        <x14:dataValidation type="list" allowBlank="1" showInputMessage="1" showErrorMessage="1" xr:uid="{12529CAA-BF3F-44F7-9FCC-76E6EEFE654A}">
          <x14:formula1>
            <xm:f>ListRef!$C$2:$C$7</xm:f>
          </x14:formula1>
          <xm:sqref>D4:D11</xm:sqref>
        </x14:dataValidation>
        <x14:dataValidation type="list" allowBlank="1" showInputMessage="1" showErrorMessage="1" xr:uid="{9F0FE957-6475-40D7-896F-B0EC3EE2143F}">
          <x14:formula1>
            <xm:f>ListRef!$C$2:$C$8</xm:f>
          </x14:formula1>
          <xm:sqref>D3</xm:sqref>
        </x14:dataValidation>
        <x14:dataValidation type="list" allowBlank="1" showInputMessage="1" showErrorMessage="1" xr:uid="{A272F3D5-CB1C-45AE-A045-62512CBAC91F}">
          <x14:formula1>
            <xm:f>ListRef!$G$2:$G$3</xm:f>
          </x14:formula1>
          <xm:sqref>P3:P11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2990B-2342-42DB-A6BD-B15768B86A96}">
  <sheetPr codeName="Sheet11">
    <pageSetUpPr fitToPage="1"/>
  </sheetPr>
  <dimension ref="A1:AB21"/>
  <sheetViews>
    <sheetView zoomScaleNormal="100" workbookViewId="0">
      <pane xSplit="3" ySplit="2" topLeftCell="D3" activePane="bottomRight" state="frozen"/>
      <selection pane="bottomRight" activeCell="A2" sqref="A2"/>
      <selection pane="bottomLeft" activeCell="A3" sqref="A3"/>
      <selection pane="topRight" activeCell="D1" sqref="D1"/>
    </sheetView>
  </sheetViews>
  <sheetFormatPr defaultColWidth="10.85546875" defaultRowHeight="15"/>
  <cols>
    <col min="1" max="1" width="11.5703125" style="1" customWidth="1"/>
    <col min="2" max="2" width="10.85546875" style="2"/>
    <col min="3" max="3" width="25.5703125" style="2" customWidth="1"/>
    <col min="4" max="4" width="15.5703125" style="2" customWidth="1"/>
    <col min="5" max="5" width="41.42578125" style="2" customWidth="1"/>
    <col min="6" max="6" width="15.5703125" style="1" customWidth="1"/>
    <col min="7" max="7" width="21" style="1" customWidth="1"/>
    <col min="8" max="9" width="10.85546875" style="1"/>
    <col min="10" max="10" width="35.5703125" style="1" customWidth="1"/>
    <col min="11" max="11" width="10.85546875" style="1"/>
    <col min="12" max="12" width="19.140625" style="1" customWidth="1"/>
    <col min="13" max="15" width="27.85546875" style="1" customWidth="1"/>
    <col min="16" max="16" width="14.140625" style="2" customWidth="1"/>
    <col min="17" max="17" width="12.42578125" style="1" customWidth="1"/>
    <col min="18" max="18" width="21.5703125" style="2" customWidth="1"/>
    <col min="19" max="19" width="12.42578125" style="1" customWidth="1"/>
    <col min="20" max="20" width="21.5703125" style="2" customWidth="1"/>
    <col min="21" max="21" width="12.42578125" style="1" customWidth="1"/>
    <col min="22" max="22" width="21.5703125" style="2" customWidth="1"/>
    <col min="23" max="23" width="12.42578125" style="1" customWidth="1"/>
    <col min="24" max="24" width="21.5703125" style="2" customWidth="1"/>
    <col min="25" max="25" width="12.42578125" style="1" customWidth="1"/>
    <col min="26" max="26" width="21.5703125" style="2" customWidth="1"/>
    <col min="27" max="27" width="12.42578125" style="1" customWidth="1"/>
    <col min="28" max="28" width="21.5703125" style="1" customWidth="1"/>
    <col min="29" max="16384" width="10.85546875" style="1"/>
  </cols>
  <sheetData>
    <row r="1" spans="1:28" ht="21">
      <c r="A1" s="117" t="s">
        <v>0</v>
      </c>
      <c r="B1" s="117"/>
      <c r="C1" s="29" t="e">
        <f>IF(#REF!="","",#REF!)</f>
        <v>#REF!</v>
      </c>
      <c r="D1" s="29"/>
      <c r="E1" s="29"/>
      <c r="P1" s="28"/>
      <c r="Q1" s="116" t="s">
        <v>273</v>
      </c>
      <c r="R1" s="116"/>
      <c r="S1" s="116"/>
      <c r="T1" s="116"/>
      <c r="U1" s="116"/>
      <c r="V1" s="116"/>
      <c r="W1" s="116"/>
      <c r="X1" s="116"/>
      <c r="Y1" s="116"/>
      <c r="Z1" s="116"/>
      <c r="AA1" s="116"/>
      <c r="AB1" s="116"/>
    </row>
    <row r="2" spans="1:28" s="2" customFormat="1" ht="62.45" customHeight="1">
      <c r="A2" s="25" t="s">
        <v>4</v>
      </c>
      <c r="B2" s="26" t="s">
        <v>5</v>
      </c>
      <c r="C2" s="26" t="s">
        <v>274</v>
      </c>
      <c r="D2" s="26" t="s">
        <v>7</v>
      </c>
      <c r="E2" s="26" t="s">
        <v>275</v>
      </c>
      <c r="F2" s="26" t="s">
        <v>11</v>
      </c>
      <c r="G2" s="26" t="s">
        <v>438</v>
      </c>
      <c r="H2" s="26" t="s">
        <v>13</v>
      </c>
      <c r="I2" s="26" t="s">
        <v>14</v>
      </c>
      <c r="J2" s="26" t="s">
        <v>15</v>
      </c>
      <c r="K2" s="26" t="s">
        <v>16</v>
      </c>
      <c r="L2" s="27" t="s">
        <v>276</v>
      </c>
      <c r="M2" s="27" t="s">
        <v>17</v>
      </c>
      <c r="N2" s="27" t="s">
        <v>18</v>
      </c>
      <c r="O2" s="23" t="s">
        <v>19</v>
      </c>
      <c r="P2" s="27" t="s">
        <v>20</v>
      </c>
      <c r="Q2" s="6" t="s">
        <v>277</v>
      </c>
      <c r="R2" s="5" t="s">
        <v>278</v>
      </c>
      <c r="S2" s="5" t="s">
        <v>279</v>
      </c>
      <c r="T2" s="5" t="s">
        <v>439</v>
      </c>
      <c r="U2" s="5" t="s">
        <v>280</v>
      </c>
      <c r="V2" s="5" t="s">
        <v>281</v>
      </c>
      <c r="W2" s="5" t="s">
        <v>282</v>
      </c>
      <c r="X2" s="5" t="s">
        <v>283</v>
      </c>
      <c r="Y2" s="5" t="s">
        <v>284</v>
      </c>
      <c r="Z2" s="5" t="s">
        <v>285</v>
      </c>
      <c r="AA2" s="5" t="s">
        <v>286</v>
      </c>
      <c r="AB2" s="5" t="s">
        <v>287</v>
      </c>
    </row>
    <row r="3" spans="1:28" ht="62.45" customHeight="1">
      <c r="A3" s="17" t="e">
        <f>IF(C$1="","",C$1)</f>
        <v>#REF!</v>
      </c>
      <c r="B3" s="7" t="s">
        <v>441</v>
      </c>
      <c r="C3" s="7"/>
      <c r="D3" s="11"/>
      <c r="E3" s="11"/>
      <c r="F3" s="9"/>
      <c r="G3" s="9"/>
      <c r="H3" s="9"/>
      <c r="I3" s="10"/>
      <c r="J3" s="11"/>
      <c r="K3" s="8"/>
      <c r="L3" s="11"/>
      <c r="M3" s="11"/>
      <c r="N3" s="11"/>
      <c r="O3" s="11"/>
      <c r="P3" s="21"/>
      <c r="Q3" s="16"/>
      <c r="R3" s="20"/>
      <c r="S3" s="24"/>
      <c r="T3" s="20"/>
      <c r="U3" s="24"/>
      <c r="V3" s="20"/>
      <c r="W3" s="24"/>
      <c r="X3" s="20"/>
      <c r="Y3" s="24"/>
      <c r="Z3" s="20"/>
      <c r="AA3" s="24"/>
      <c r="AB3" s="18"/>
    </row>
    <row r="4" spans="1:28" ht="49.5" customHeight="1">
      <c r="A4" s="17" t="e">
        <f t="shared" ref="A4:A11" si="0">IF(C$1="","",C$1)</f>
        <v>#REF!</v>
      </c>
      <c r="B4" s="7" t="s">
        <v>441</v>
      </c>
      <c r="C4" s="15"/>
      <c r="D4" s="14"/>
      <c r="E4" s="14"/>
      <c r="F4" s="12"/>
      <c r="G4" s="12"/>
      <c r="H4" s="12"/>
      <c r="I4" s="13"/>
      <c r="J4" s="14"/>
      <c r="K4" s="8"/>
      <c r="L4" s="14"/>
      <c r="M4" s="14"/>
      <c r="N4" s="14"/>
      <c r="O4" s="14"/>
      <c r="P4" s="22"/>
      <c r="Q4" s="16"/>
      <c r="R4" s="20"/>
      <c r="S4" s="24"/>
      <c r="T4" s="20"/>
      <c r="U4" s="24"/>
      <c r="V4" s="20"/>
      <c r="W4" s="24"/>
      <c r="X4" s="20"/>
      <c r="Y4" s="24"/>
      <c r="Z4" s="20"/>
      <c r="AA4" s="24"/>
      <c r="AB4" s="18"/>
    </row>
    <row r="5" spans="1:28" ht="49.5" customHeight="1">
      <c r="A5" s="17" t="e">
        <f t="shared" si="0"/>
        <v>#REF!</v>
      </c>
      <c r="B5" s="7" t="s">
        <v>441</v>
      </c>
      <c r="C5" s="3"/>
      <c r="D5" s="14"/>
      <c r="E5" s="14"/>
      <c r="F5" s="12"/>
      <c r="G5" s="12"/>
      <c r="H5" s="12"/>
      <c r="I5" s="13"/>
      <c r="J5" s="14"/>
      <c r="K5" s="8"/>
      <c r="L5" s="14"/>
      <c r="M5" s="14"/>
      <c r="N5" s="14"/>
      <c r="O5" s="14"/>
      <c r="P5" s="22"/>
      <c r="Q5" s="16"/>
      <c r="R5" s="20"/>
      <c r="S5" s="24"/>
      <c r="T5" s="20"/>
      <c r="U5" s="24"/>
      <c r="V5" s="20"/>
      <c r="W5" s="24"/>
      <c r="X5" s="20"/>
      <c r="Y5" s="24"/>
      <c r="Z5" s="20"/>
      <c r="AA5" s="24"/>
      <c r="AB5" s="18"/>
    </row>
    <row r="6" spans="1:28" ht="49.5" customHeight="1">
      <c r="A6" s="17" t="e">
        <f t="shared" si="0"/>
        <v>#REF!</v>
      </c>
      <c r="B6" s="7" t="s">
        <v>441</v>
      </c>
      <c r="C6" s="3"/>
      <c r="D6" s="14"/>
      <c r="E6" s="14"/>
      <c r="F6" s="12"/>
      <c r="G6" s="12"/>
      <c r="H6" s="12"/>
      <c r="I6" s="13"/>
      <c r="J6" s="14"/>
      <c r="K6" s="8"/>
      <c r="L6" s="14"/>
      <c r="M6" s="14"/>
      <c r="N6" s="14"/>
      <c r="O6" s="14"/>
      <c r="P6" s="22"/>
      <c r="Q6" s="16"/>
      <c r="R6" s="20"/>
      <c r="S6" s="24"/>
      <c r="T6" s="20"/>
      <c r="U6" s="24"/>
      <c r="V6" s="20"/>
      <c r="W6" s="24"/>
      <c r="X6" s="20"/>
      <c r="Y6" s="24"/>
      <c r="Z6" s="20"/>
      <c r="AA6" s="24"/>
      <c r="AB6" s="18"/>
    </row>
    <row r="7" spans="1:28" ht="49.5" customHeight="1">
      <c r="A7" s="17" t="e">
        <f t="shared" si="0"/>
        <v>#REF!</v>
      </c>
      <c r="B7" s="7" t="s">
        <v>441</v>
      </c>
      <c r="C7" s="3"/>
      <c r="D7" s="14"/>
      <c r="E7" s="14"/>
      <c r="F7" s="12"/>
      <c r="G7" s="12"/>
      <c r="H7" s="12"/>
      <c r="I7" s="13"/>
      <c r="J7" s="14"/>
      <c r="K7" s="8"/>
      <c r="L7" s="14"/>
      <c r="M7" s="14"/>
      <c r="N7" s="14"/>
      <c r="O7" s="14"/>
      <c r="P7" s="22"/>
      <c r="Q7" s="16"/>
      <c r="R7" s="20"/>
      <c r="S7" s="24"/>
      <c r="T7" s="20"/>
      <c r="U7" s="24"/>
      <c r="V7" s="20"/>
      <c r="W7" s="24"/>
      <c r="X7" s="20"/>
      <c r="Y7" s="24"/>
      <c r="Z7" s="20"/>
      <c r="AA7" s="24"/>
      <c r="AB7" s="18"/>
    </row>
    <row r="8" spans="1:28" ht="49.5" customHeight="1">
      <c r="A8" s="17" t="e">
        <f t="shared" si="0"/>
        <v>#REF!</v>
      </c>
      <c r="B8" s="7" t="s">
        <v>441</v>
      </c>
      <c r="C8" s="3"/>
      <c r="D8" s="14"/>
      <c r="E8" s="14"/>
      <c r="F8" s="12"/>
      <c r="G8" s="12"/>
      <c r="H8" s="12"/>
      <c r="I8" s="13"/>
      <c r="J8" s="14"/>
      <c r="K8" s="8"/>
      <c r="L8" s="14"/>
      <c r="M8" s="14"/>
      <c r="N8" s="14"/>
      <c r="O8" s="14"/>
      <c r="P8" s="22"/>
      <c r="Q8" s="16"/>
      <c r="R8" s="20"/>
      <c r="S8" s="24"/>
      <c r="T8" s="20"/>
      <c r="U8" s="24"/>
      <c r="V8" s="20"/>
      <c r="W8" s="24"/>
      <c r="X8" s="20"/>
      <c r="Y8" s="24"/>
      <c r="Z8" s="20"/>
      <c r="AA8" s="24"/>
      <c r="AB8" s="18"/>
    </row>
    <row r="9" spans="1:28" ht="49.5" customHeight="1">
      <c r="A9" s="17" t="e">
        <f t="shared" si="0"/>
        <v>#REF!</v>
      </c>
      <c r="B9" s="7" t="s">
        <v>441</v>
      </c>
      <c r="C9" s="3"/>
      <c r="D9" s="14"/>
      <c r="E9" s="14"/>
      <c r="F9" s="12"/>
      <c r="G9" s="12"/>
      <c r="H9" s="12"/>
      <c r="I9" s="13"/>
      <c r="J9" s="14"/>
      <c r="K9" s="8"/>
      <c r="L9" s="14"/>
      <c r="M9" s="14"/>
      <c r="N9" s="14"/>
      <c r="O9" s="14"/>
      <c r="P9" s="22"/>
      <c r="Q9" s="19"/>
      <c r="R9" s="20"/>
      <c r="S9" s="24"/>
      <c r="T9" s="20"/>
      <c r="U9" s="24"/>
      <c r="V9" s="20"/>
      <c r="W9" s="24"/>
      <c r="X9" s="20"/>
      <c r="Y9" s="24"/>
      <c r="Z9" s="20"/>
      <c r="AA9" s="24"/>
      <c r="AB9" s="18"/>
    </row>
    <row r="10" spans="1:28" ht="49.5" customHeight="1">
      <c r="A10" s="17" t="e">
        <f t="shared" si="0"/>
        <v>#REF!</v>
      </c>
      <c r="B10" s="7" t="s">
        <v>441</v>
      </c>
      <c r="C10" s="3"/>
      <c r="D10" s="14"/>
      <c r="E10" s="14"/>
      <c r="F10" s="12"/>
      <c r="G10" s="12"/>
      <c r="H10" s="12"/>
      <c r="I10" s="13"/>
      <c r="J10" s="14"/>
      <c r="K10" s="8"/>
      <c r="L10" s="14"/>
      <c r="M10" s="14"/>
      <c r="N10" s="14"/>
      <c r="O10" s="14"/>
      <c r="P10" s="22"/>
      <c r="Q10" s="19"/>
      <c r="R10" s="20"/>
      <c r="S10" s="24"/>
      <c r="T10" s="20"/>
      <c r="U10" s="24"/>
      <c r="V10" s="20"/>
      <c r="W10" s="24"/>
      <c r="X10" s="20"/>
      <c r="Y10" s="24"/>
      <c r="Z10" s="20"/>
      <c r="AA10" s="24"/>
      <c r="AB10" s="18"/>
    </row>
    <row r="11" spans="1:28" ht="49.5" customHeight="1">
      <c r="A11" s="17" t="e">
        <f t="shared" si="0"/>
        <v>#REF!</v>
      </c>
      <c r="B11" s="7" t="s">
        <v>441</v>
      </c>
      <c r="C11" s="3"/>
      <c r="D11" s="14"/>
      <c r="E11" s="14"/>
      <c r="F11" s="12"/>
      <c r="G11" s="12"/>
      <c r="H11" s="12"/>
      <c r="I11" s="13"/>
      <c r="J11" s="14"/>
      <c r="K11" s="8"/>
      <c r="L11" s="14"/>
      <c r="M11" s="14"/>
      <c r="N11" s="14"/>
      <c r="O11" s="14"/>
      <c r="P11" s="22"/>
      <c r="Q11" s="19"/>
      <c r="R11" s="20"/>
      <c r="S11" s="24"/>
      <c r="T11" s="20"/>
      <c r="U11" s="24"/>
      <c r="V11" s="20"/>
      <c r="W11" s="24"/>
      <c r="X11" s="20"/>
      <c r="Y11" s="24"/>
      <c r="Z11" s="20"/>
      <c r="AA11" s="24"/>
      <c r="AB11" s="18"/>
    </row>
    <row r="21" spans="6:6">
      <c r="F21" s="4"/>
    </row>
  </sheetData>
  <mergeCells count="2">
    <mergeCell ref="Q1:AB1"/>
    <mergeCell ref="A1:B1"/>
  </mergeCells>
  <phoneticPr fontId="5" type="noConversion"/>
  <dataValidations count="1">
    <dataValidation type="date" allowBlank="1" showInputMessage="1" showErrorMessage="1" prompt="Date in MM/DD/YYYY format" sqref="K3:K11 Q3:Q11 S3:S11 U3:U11 W3:W11 Y3:Y11 AA3:AA11" xr:uid="{AB8E5357-4466-48E0-849C-E8144D4E6CE3}">
      <formula1>42005</formula1>
      <formula2>54789</formula2>
    </dataValidation>
  </dataValidations>
  <pageMargins left="0.7" right="0.7" top="0.75" bottom="0.75" header="0.3" footer="0.3"/>
  <pageSetup paperSize="3" fitToHeight="0" orientation="landscape" verticalDpi="0" r:id="rId1"/>
  <extLst>
    <ext xmlns:x14="http://schemas.microsoft.com/office/spreadsheetml/2009/9/main" uri="{78C0D931-6437-407d-A8EE-F0AAD7539E65}">
      <x14:conditionalFormattings>
        <x14:conditionalFormatting xmlns:xm="http://schemas.microsoft.com/office/excel/2006/main">
          <x14:cfRule type="iconSet" priority="9" id="{9251160B-14EA-4438-B390-CEB9E9A0D433}">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I3</xm:sqref>
        </x14:conditionalFormatting>
        <x14:conditionalFormatting xmlns:xm="http://schemas.microsoft.com/office/excel/2006/main">
          <x14:cfRule type="iconSet" priority="8" id="{1129A5DA-70A9-4D76-9875-6084F3356166}">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I4</xm:sqref>
        </x14:conditionalFormatting>
        <x14:conditionalFormatting xmlns:xm="http://schemas.microsoft.com/office/excel/2006/main">
          <x14:cfRule type="iconSet" priority="7" id="{D6C836AF-F19C-4744-9CE8-659A87D38610}">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I5</xm:sqref>
        </x14:conditionalFormatting>
        <x14:conditionalFormatting xmlns:xm="http://schemas.microsoft.com/office/excel/2006/main">
          <x14:cfRule type="iconSet" priority="6" id="{E9380CB9-BB66-464F-9F66-660AC376B8EF}">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I6</xm:sqref>
        </x14:conditionalFormatting>
        <x14:conditionalFormatting xmlns:xm="http://schemas.microsoft.com/office/excel/2006/main">
          <x14:cfRule type="iconSet" priority="5" id="{498A92DF-2FA9-48EB-A032-076943D8E5F9}">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I7</xm:sqref>
        </x14:conditionalFormatting>
        <x14:conditionalFormatting xmlns:xm="http://schemas.microsoft.com/office/excel/2006/main">
          <x14:cfRule type="iconSet" priority="4" id="{94EC701B-9B8C-4E1D-9182-19A3C3D94518}">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I8</xm:sqref>
        </x14:conditionalFormatting>
        <x14:conditionalFormatting xmlns:xm="http://schemas.microsoft.com/office/excel/2006/main">
          <x14:cfRule type="iconSet" priority="3" id="{8D65C24E-99DC-45AD-8F4F-38E0C415EC3B}">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I9</xm:sqref>
        </x14:conditionalFormatting>
        <x14:conditionalFormatting xmlns:xm="http://schemas.microsoft.com/office/excel/2006/main">
          <x14:cfRule type="iconSet" priority="2" id="{A7209F8D-78F4-4E40-9F45-A0AD3824FADF}">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I10</xm:sqref>
        </x14:conditionalFormatting>
        <x14:conditionalFormatting xmlns:xm="http://schemas.microsoft.com/office/excel/2006/main">
          <x14:cfRule type="iconSet" priority="1" id="{73F18A15-D49D-422B-82A0-719A8BFBCE8F}">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CC71866-A8C1-4856-B763-B1E815C95AEF}">
          <x14:formula1>
            <xm:f>ListRef!$B$2:$B$9</xm:f>
          </x14:formula1>
          <xm:sqref>H3:H11</xm:sqref>
        </x14:dataValidation>
        <x14:dataValidation type="list" allowBlank="1" showInputMessage="1" showErrorMessage="1" xr:uid="{E5961585-9BF1-4EAA-ACA9-F23E069D82D2}">
          <x14:formula1>
            <xm:f>ListRef!$C$2:$C$7</xm:f>
          </x14:formula1>
          <xm:sqref>D4:D11</xm:sqref>
        </x14:dataValidation>
        <x14:dataValidation type="list" allowBlank="1" showInputMessage="1" showErrorMessage="1" xr:uid="{D438A9F5-044D-43BA-B621-3E6AB52D15CF}">
          <x14:formula1>
            <xm:f>ListRef!$C$2:$C$8</xm:f>
          </x14:formula1>
          <xm:sqref>D3</xm:sqref>
        </x14:dataValidation>
        <x14:dataValidation type="list" allowBlank="1" showInputMessage="1" showErrorMessage="1" xr:uid="{65059C73-6398-4E57-A402-6F2B27906CE6}">
          <x14:formula1>
            <xm:f>ListRef!$F$2:$F$5</xm:f>
          </x14:formula1>
          <xm:sqref>I3:I11</xm:sqref>
        </x14:dataValidation>
        <x14:dataValidation type="list" allowBlank="1" showInputMessage="1" showErrorMessage="1" xr:uid="{E6881FB0-F1DC-4486-937E-F58B58E47A54}">
          <x14:formula1>
            <xm:f>ListRef!$A$2:$A$7</xm:f>
          </x14:formula1>
          <xm:sqref>G3:G11</xm:sqref>
        </x14:dataValidation>
        <x14:dataValidation type="list" allowBlank="1" showInputMessage="1" showErrorMessage="1" xr:uid="{06498B2D-1227-4A8E-9160-83CA62A8B149}">
          <x14:formula1>
            <xm:f>ListRef!$G$2:$G$3</xm:f>
          </x14:formula1>
          <xm:sqref>P3:P11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83CC-7D30-460B-B020-BB2D02E8B423}">
  <sheetPr codeName="Sheet12">
    <pageSetUpPr fitToPage="1"/>
  </sheetPr>
  <dimension ref="A1:AB21"/>
  <sheetViews>
    <sheetView zoomScaleNormal="100" workbookViewId="0">
      <pane xSplit="3" ySplit="2" topLeftCell="D3" activePane="bottomRight" state="frozen"/>
      <selection pane="bottomRight" activeCell="A2" sqref="A2"/>
      <selection pane="bottomLeft" activeCell="A3" sqref="A3"/>
      <selection pane="topRight" activeCell="D1" sqref="D1"/>
    </sheetView>
  </sheetViews>
  <sheetFormatPr defaultColWidth="10.85546875" defaultRowHeight="15"/>
  <cols>
    <col min="1" max="1" width="11.5703125" style="1" customWidth="1"/>
    <col min="2" max="2" width="10.85546875" style="2"/>
    <col min="3" max="3" width="25.5703125" style="2" customWidth="1"/>
    <col min="4" max="4" width="15.5703125" style="2" customWidth="1"/>
    <col min="5" max="5" width="41.42578125" style="2" customWidth="1"/>
    <col min="6" max="6" width="15.5703125" style="1" customWidth="1"/>
    <col min="7" max="7" width="21" style="1" customWidth="1"/>
    <col min="8" max="9" width="10.85546875" style="1"/>
    <col min="10" max="10" width="35.5703125" style="1" customWidth="1"/>
    <col min="11" max="11" width="10.85546875" style="1"/>
    <col min="12" max="12" width="19.140625" style="1" customWidth="1"/>
    <col min="13" max="15" width="27.85546875" style="1" customWidth="1"/>
    <col min="16" max="16" width="14.140625" style="2" customWidth="1"/>
    <col min="17" max="17" width="12.42578125" style="1" customWidth="1"/>
    <col min="18" max="18" width="21.5703125" style="2" customWidth="1"/>
    <col min="19" max="19" width="12.42578125" style="1" customWidth="1"/>
    <col min="20" max="20" width="21.5703125" style="2" customWidth="1"/>
    <col min="21" max="21" width="12.42578125" style="1" customWidth="1"/>
    <col min="22" max="22" width="21.5703125" style="2" customWidth="1"/>
    <col min="23" max="23" width="12.42578125" style="1" customWidth="1"/>
    <col min="24" max="24" width="21.5703125" style="2" customWidth="1"/>
    <col min="25" max="25" width="12.42578125" style="1" customWidth="1"/>
    <col min="26" max="26" width="21.5703125" style="2" customWidth="1"/>
    <col min="27" max="27" width="12.42578125" style="1" customWidth="1"/>
    <col min="28" max="28" width="21.5703125" style="1" customWidth="1"/>
    <col min="29" max="16384" width="10.85546875" style="1"/>
  </cols>
  <sheetData>
    <row r="1" spans="1:28" ht="21">
      <c r="A1" s="117" t="s">
        <v>0</v>
      </c>
      <c r="B1" s="117"/>
      <c r="C1" s="29" t="e">
        <f>IF(#REF!="","",#REF!)</f>
        <v>#REF!</v>
      </c>
      <c r="D1" s="29"/>
      <c r="E1" s="29"/>
      <c r="P1" s="28"/>
      <c r="Q1" s="116" t="s">
        <v>273</v>
      </c>
      <c r="R1" s="116"/>
      <c r="S1" s="116"/>
      <c r="T1" s="116"/>
      <c r="U1" s="116"/>
      <c r="V1" s="116"/>
      <c r="W1" s="116"/>
      <c r="X1" s="116"/>
      <c r="Y1" s="116"/>
      <c r="Z1" s="116"/>
      <c r="AA1" s="116"/>
      <c r="AB1" s="116"/>
    </row>
    <row r="2" spans="1:28" s="2" customFormat="1" ht="62.45" customHeight="1">
      <c r="A2" s="25" t="s">
        <v>4</v>
      </c>
      <c r="B2" s="26" t="s">
        <v>5</v>
      </c>
      <c r="C2" s="26" t="s">
        <v>274</v>
      </c>
      <c r="D2" s="26" t="s">
        <v>7</v>
      </c>
      <c r="E2" s="26" t="s">
        <v>275</v>
      </c>
      <c r="F2" s="26" t="s">
        <v>11</v>
      </c>
      <c r="G2" s="26" t="s">
        <v>438</v>
      </c>
      <c r="H2" s="26" t="s">
        <v>13</v>
      </c>
      <c r="I2" s="26" t="s">
        <v>14</v>
      </c>
      <c r="J2" s="26" t="s">
        <v>15</v>
      </c>
      <c r="K2" s="26" t="s">
        <v>16</v>
      </c>
      <c r="L2" s="27" t="s">
        <v>276</v>
      </c>
      <c r="M2" s="27" t="s">
        <v>17</v>
      </c>
      <c r="N2" s="27" t="s">
        <v>18</v>
      </c>
      <c r="O2" s="23" t="s">
        <v>19</v>
      </c>
      <c r="P2" s="27" t="s">
        <v>20</v>
      </c>
      <c r="Q2" s="6" t="s">
        <v>277</v>
      </c>
      <c r="R2" s="5" t="s">
        <v>278</v>
      </c>
      <c r="S2" s="5" t="s">
        <v>279</v>
      </c>
      <c r="T2" s="5" t="s">
        <v>439</v>
      </c>
      <c r="U2" s="5" t="s">
        <v>280</v>
      </c>
      <c r="V2" s="5" t="s">
        <v>281</v>
      </c>
      <c r="W2" s="5" t="s">
        <v>282</v>
      </c>
      <c r="X2" s="5" t="s">
        <v>283</v>
      </c>
      <c r="Y2" s="5" t="s">
        <v>284</v>
      </c>
      <c r="Z2" s="5" t="s">
        <v>285</v>
      </c>
      <c r="AA2" s="5" t="s">
        <v>286</v>
      </c>
      <c r="AB2" s="5" t="s">
        <v>287</v>
      </c>
    </row>
    <row r="3" spans="1:28" ht="62.45" customHeight="1">
      <c r="A3" s="17" t="e">
        <f>IF(C$1="","",C$1)</f>
        <v>#REF!</v>
      </c>
      <c r="B3" s="7" t="s">
        <v>442</v>
      </c>
      <c r="C3" s="7"/>
      <c r="D3" s="11"/>
      <c r="E3" s="11"/>
      <c r="F3" s="9"/>
      <c r="G3" s="9"/>
      <c r="H3" s="9"/>
      <c r="I3" s="10"/>
      <c r="J3" s="11"/>
      <c r="K3" s="8"/>
      <c r="L3" s="11"/>
      <c r="M3" s="11"/>
      <c r="N3" s="11"/>
      <c r="O3" s="11"/>
      <c r="P3" s="21"/>
      <c r="Q3" s="16"/>
      <c r="R3" s="20"/>
      <c r="S3" s="24"/>
      <c r="T3" s="20"/>
      <c r="U3" s="24"/>
      <c r="V3" s="20"/>
      <c r="W3" s="24"/>
      <c r="X3" s="20"/>
      <c r="Y3" s="24"/>
      <c r="Z3" s="20"/>
      <c r="AA3" s="24"/>
      <c r="AB3" s="18"/>
    </row>
    <row r="4" spans="1:28" ht="49.5" customHeight="1">
      <c r="A4" s="17" t="e">
        <f t="shared" ref="A4:A11" si="0">IF(C$1="","",C$1)</f>
        <v>#REF!</v>
      </c>
      <c r="B4" s="7" t="s">
        <v>442</v>
      </c>
      <c r="C4" s="15"/>
      <c r="D4" s="14"/>
      <c r="E4" s="14"/>
      <c r="F4" s="12"/>
      <c r="G4" s="12"/>
      <c r="H4" s="12"/>
      <c r="I4" s="13"/>
      <c r="J4" s="14"/>
      <c r="K4" s="8"/>
      <c r="L4" s="14"/>
      <c r="M4" s="14"/>
      <c r="N4" s="14"/>
      <c r="O4" s="14"/>
      <c r="P4" s="22"/>
      <c r="Q4" s="16"/>
      <c r="R4" s="20"/>
      <c r="S4" s="24"/>
      <c r="T4" s="20"/>
      <c r="U4" s="24"/>
      <c r="V4" s="20"/>
      <c r="W4" s="24"/>
      <c r="X4" s="20"/>
      <c r="Y4" s="24"/>
      <c r="Z4" s="20"/>
      <c r="AA4" s="24"/>
      <c r="AB4" s="18"/>
    </row>
    <row r="5" spans="1:28" ht="49.5" customHeight="1">
      <c r="A5" s="17" t="e">
        <f t="shared" si="0"/>
        <v>#REF!</v>
      </c>
      <c r="B5" s="7" t="s">
        <v>442</v>
      </c>
      <c r="C5" s="3"/>
      <c r="D5" s="14"/>
      <c r="E5" s="14"/>
      <c r="F5" s="12"/>
      <c r="G5" s="12"/>
      <c r="H5" s="12"/>
      <c r="I5" s="13"/>
      <c r="J5" s="14"/>
      <c r="K5" s="8"/>
      <c r="L5" s="14"/>
      <c r="M5" s="14"/>
      <c r="N5" s="14"/>
      <c r="O5" s="14"/>
      <c r="P5" s="22"/>
      <c r="Q5" s="16"/>
      <c r="R5" s="20"/>
      <c r="S5" s="24"/>
      <c r="T5" s="20"/>
      <c r="U5" s="24"/>
      <c r="V5" s="20"/>
      <c r="W5" s="24"/>
      <c r="X5" s="20"/>
      <c r="Y5" s="24"/>
      <c r="Z5" s="20"/>
      <c r="AA5" s="24"/>
      <c r="AB5" s="18"/>
    </row>
    <row r="6" spans="1:28" ht="49.5" customHeight="1">
      <c r="A6" s="17" t="e">
        <f t="shared" si="0"/>
        <v>#REF!</v>
      </c>
      <c r="B6" s="7" t="s">
        <v>442</v>
      </c>
      <c r="C6" s="3"/>
      <c r="D6" s="14"/>
      <c r="E6" s="14"/>
      <c r="F6" s="12"/>
      <c r="G6" s="12"/>
      <c r="H6" s="12"/>
      <c r="I6" s="13"/>
      <c r="J6" s="14"/>
      <c r="K6" s="8"/>
      <c r="L6" s="14"/>
      <c r="M6" s="14"/>
      <c r="N6" s="14"/>
      <c r="O6" s="14"/>
      <c r="P6" s="22"/>
      <c r="Q6" s="16"/>
      <c r="R6" s="20"/>
      <c r="S6" s="24"/>
      <c r="T6" s="20"/>
      <c r="U6" s="24"/>
      <c r="V6" s="20"/>
      <c r="W6" s="24"/>
      <c r="X6" s="20"/>
      <c r="Y6" s="24"/>
      <c r="Z6" s="20"/>
      <c r="AA6" s="24"/>
      <c r="AB6" s="18"/>
    </row>
    <row r="7" spans="1:28" ht="49.5" customHeight="1">
      <c r="A7" s="17" t="e">
        <f t="shared" si="0"/>
        <v>#REF!</v>
      </c>
      <c r="B7" s="7" t="s">
        <v>442</v>
      </c>
      <c r="C7" s="3"/>
      <c r="D7" s="14"/>
      <c r="E7" s="14"/>
      <c r="F7" s="12"/>
      <c r="G7" s="12"/>
      <c r="H7" s="12"/>
      <c r="I7" s="13"/>
      <c r="J7" s="14"/>
      <c r="K7" s="8"/>
      <c r="L7" s="14"/>
      <c r="M7" s="14"/>
      <c r="N7" s="14"/>
      <c r="O7" s="14"/>
      <c r="P7" s="22"/>
      <c r="Q7" s="16"/>
      <c r="R7" s="20"/>
      <c r="S7" s="24"/>
      <c r="T7" s="20"/>
      <c r="U7" s="24"/>
      <c r="V7" s="20"/>
      <c r="W7" s="24"/>
      <c r="X7" s="20"/>
      <c r="Y7" s="24"/>
      <c r="Z7" s="20"/>
      <c r="AA7" s="24"/>
      <c r="AB7" s="18"/>
    </row>
    <row r="8" spans="1:28" ht="49.5" customHeight="1">
      <c r="A8" s="17" t="e">
        <f t="shared" si="0"/>
        <v>#REF!</v>
      </c>
      <c r="B8" s="7" t="s">
        <v>442</v>
      </c>
      <c r="C8" s="3"/>
      <c r="D8" s="14"/>
      <c r="E8" s="14"/>
      <c r="F8" s="12"/>
      <c r="G8" s="12"/>
      <c r="H8" s="12"/>
      <c r="I8" s="13"/>
      <c r="J8" s="14"/>
      <c r="K8" s="8"/>
      <c r="L8" s="14"/>
      <c r="M8" s="14"/>
      <c r="N8" s="14"/>
      <c r="O8" s="14"/>
      <c r="P8" s="22"/>
      <c r="Q8" s="16"/>
      <c r="R8" s="20"/>
      <c r="S8" s="24"/>
      <c r="T8" s="20"/>
      <c r="U8" s="24"/>
      <c r="V8" s="20"/>
      <c r="W8" s="24"/>
      <c r="X8" s="20"/>
      <c r="Y8" s="24"/>
      <c r="Z8" s="20"/>
      <c r="AA8" s="24"/>
      <c r="AB8" s="18"/>
    </row>
    <row r="9" spans="1:28" ht="49.5" customHeight="1">
      <c r="A9" s="17" t="e">
        <f t="shared" si="0"/>
        <v>#REF!</v>
      </c>
      <c r="B9" s="7" t="s">
        <v>442</v>
      </c>
      <c r="C9" s="3"/>
      <c r="D9" s="14"/>
      <c r="E9" s="14"/>
      <c r="F9" s="12"/>
      <c r="G9" s="12"/>
      <c r="H9" s="12"/>
      <c r="I9" s="13"/>
      <c r="J9" s="14"/>
      <c r="K9" s="8"/>
      <c r="L9" s="14"/>
      <c r="M9" s="14"/>
      <c r="N9" s="14"/>
      <c r="O9" s="14"/>
      <c r="P9" s="22"/>
      <c r="Q9" s="19"/>
      <c r="R9" s="20"/>
      <c r="S9" s="24"/>
      <c r="T9" s="20"/>
      <c r="U9" s="24"/>
      <c r="V9" s="20"/>
      <c r="W9" s="24"/>
      <c r="X9" s="20"/>
      <c r="Y9" s="24"/>
      <c r="Z9" s="20"/>
      <c r="AA9" s="24"/>
      <c r="AB9" s="18"/>
    </row>
    <row r="10" spans="1:28" ht="49.5" customHeight="1">
      <c r="A10" s="17" t="e">
        <f t="shared" si="0"/>
        <v>#REF!</v>
      </c>
      <c r="B10" s="7" t="s">
        <v>442</v>
      </c>
      <c r="C10" s="3"/>
      <c r="D10" s="14"/>
      <c r="E10" s="14"/>
      <c r="F10" s="12"/>
      <c r="G10" s="12"/>
      <c r="H10" s="12"/>
      <c r="I10" s="13"/>
      <c r="J10" s="14"/>
      <c r="K10" s="8"/>
      <c r="L10" s="14"/>
      <c r="M10" s="14"/>
      <c r="N10" s="14"/>
      <c r="O10" s="14"/>
      <c r="P10" s="22"/>
      <c r="Q10" s="19"/>
      <c r="R10" s="20"/>
      <c r="S10" s="24"/>
      <c r="T10" s="20"/>
      <c r="U10" s="24"/>
      <c r="V10" s="20"/>
      <c r="W10" s="24"/>
      <c r="X10" s="20"/>
      <c r="Y10" s="24"/>
      <c r="Z10" s="20"/>
      <c r="AA10" s="24"/>
      <c r="AB10" s="18"/>
    </row>
    <row r="11" spans="1:28" ht="49.5" customHeight="1">
      <c r="A11" s="17" t="e">
        <f t="shared" si="0"/>
        <v>#REF!</v>
      </c>
      <c r="B11" s="7" t="s">
        <v>442</v>
      </c>
      <c r="C11" s="3"/>
      <c r="D11" s="14"/>
      <c r="E11" s="14"/>
      <c r="F11" s="12"/>
      <c r="G11" s="12"/>
      <c r="H11" s="12"/>
      <c r="I11" s="13"/>
      <c r="J11" s="14"/>
      <c r="K11" s="8"/>
      <c r="L11" s="14"/>
      <c r="M11" s="14"/>
      <c r="N11" s="14"/>
      <c r="O11" s="14"/>
      <c r="P11" s="22"/>
      <c r="Q11" s="19"/>
      <c r="R11" s="20"/>
      <c r="S11" s="24"/>
      <c r="T11" s="20"/>
      <c r="U11" s="24"/>
      <c r="V11" s="20"/>
      <c r="W11" s="24"/>
      <c r="X11" s="20"/>
      <c r="Y11" s="24"/>
      <c r="Z11" s="20"/>
      <c r="AA11" s="24"/>
      <c r="AB11" s="18"/>
    </row>
    <row r="21" spans="6:6">
      <c r="F21" s="4"/>
    </row>
  </sheetData>
  <mergeCells count="2">
    <mergeCell ref="Q1:AB1"/>
    <mergeCell ref="A1:B1"/>
  </mergeCells>
  <phoneticPr fontId="5" type="noConversion"/>
  <dataValidations count="1">
    <dataValidation type="date" allowBlank="1" showInputMessage="1" showErrorMessage="1" prompt="Date in MM/DD/YYYY format" sqref="K3:K11 Q3:Q11 S3:S11 U3:U11 W3:W11 Y3:Y11 AA3:AA11" xr:uid="{ED0BBD8C-4AD3-4A32-9E9B-B8BD13F3D2C5}">
      <formula1>42005</formula1>
      <formula2>54789</formula2>
    </dataValidation>
  </dataValidations>
  <pageMargins left="0.7" right="0.7" top="0.75" bottom="0.75" header="0.3" footer="0.3"/>
  <pageSetup paperSize="3" fitToHeight="0" orientation="landscape" verticalDpi="0" r:id="rId1"/>
  <extLst>
    <ext xmlns:x14="http://schemas.microsoft.com/office/spreadsheetml/2009/9/main" uri="{78C0D931-6437-407d-A8EE-F0AAD7539E65}">
      <x14:conditionalFormattings>
        <x14:conditionalFormatting xmlns:xm="http://schemas.microsoft.com/office/excel/2006/main">
          <x14:cfRule type="iconSet" priority="9" id="{78B2AA30-45E3-4D6C-B0F6-1CE333E98A34}">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I3</xm:sqref>
        </x14:conditionalFormatting>
        <x14:conditionalFormatting xmlns:xm="http://schemas.microsoft.com/office/excel/2006/main">
          <x14:cfRule type="iconSet" priority="8" id="{F952D9EC-3554-47DA-9873-D08447EA9C50}">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I4</xm:sqref>
        </x14:conditionalFormatting>
        <x14:conditionalFormatting xmlns:xm="http://schemas.microsoft.com/office/excel/2006/main">
          <x14:cfRule type="iconSet" priority="7" id="{066E8754-9039-406D-84ED-5E968EDD6F3A}">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I5</xm:sqref>
        </x14:conditionalFormatting>
        <x14:conditionalFormatting xmlns:xm="http://schemas.microsoft.com/office/excel/2006/main">
          <x14:cfRule type="iconSet" priority="6" id="{E0F65723-59D7-4DEF-8ACD-0EC6EA0AE723}">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I6</xm:sqref>
        </x14:conditionalFormatting>
        <x14:conditionalFormatting xmlns:xm="http://schemas.microsoft.com/office/excel/2006/main">
          <x14:cfRule type="iconSet" priority="5" id="{02BE7DA1-0D2B-4D42-B4AD-33FF05C39118}">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I7</xm:sqref>
        </x14:conditionalFormatting>
        <x14:conditionalFormatting xmlns:xm="http://schemas.microsoft.com/office/excel/2006/main">
          <x14:cfRule type="iconSet" priority="4" id="{584EC217-FBD6-4198-BFD2-3A6156FB16E5}">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I8</xm:sqref>
        </x14:conditionalFormatting>
        <x14:conditionalFormatting xmlns:xm="http://schemas.microsoft.com/office/excel/2006/main">
          <x14:cfRule type="iconSet" priority="3" id="{15C17EAB-51CE-4887-8500-332F5B65FB23}">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I9</xm:sqref>
        </x14:conditionalFormatting>
        <x14:conditionalFormatting xmlns:xm="http://schemas.microsoft.com/office/excel/2006/main">
          <x14:cfRule type="iconSet" priority="2" id="{CD6B3910-F751-47DF-B312-A0626B6AB76A}">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I10</xm:sqref>
        </x14:conditionalFormatting>
        <x14:conditionalFormatting xmlns:xm="http://schemas.microsoft.com/office/excel/2006/main">
          <x14:cfRule type="iconSet" priority="1" id="{F2BECC15-7136-4233-B37C-7FA51AFF9BE2}">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BCB4AE92-648F-442B-A060-1755384F07C1}">
          <x14:formula1>
            <xm:f>ListRef!$B$2:$B$9</xm:f>
          </x14:formula1>
          <xm:sqref>H3:H11</xm:sqref>
        </x14:dataValidation>
        <x14:dataValidation type="list" allowBlank="1" showInputMessage="1" showErrorMessage="1" xr:uid="{D91B2075-5C1B-42D7-A544-E7BB00ED2527}">
          <x14:formula1>
            <xm:f>ListRef!$C$2:$C$7</xm:f>
          </x14:formula1>
          <xm:sqref>D4:D11</xm:sqref>
        </x14:dataValidation>
        <x14:dataValidation type="list" allowBlank="1" showInputMessage="1" showErrorMessage="1" xr:uid="{E1CB8BB9-CF2B-40AB-A010-65273EAF622F}">
          <x14:formula1>
            <xm:f>ListRef!$C$2:$C$8</xm:f>
          </x14:formula1>
          <xm:sqref>D3</xm:sqref>
        </x14:dataValidation>
        <x14:dataValidation type="list" allowBlank="1" showInputMessage="1" showErrorMessage="1" xr:uid="{C71A2CAA-4A09-469B-B4F1-D72B73BD3D62}">
          <x14:formula1>
            <xm:f>ListRef!$F$2:$F$5</xm:f>
          </x14:formula1>
          <xm:sqref>I3:I11</xm:sqref>
        </x14:dataValidation>
        <x14:dataValidation type="list" allowBlank="1" showInputMessage="1" showErrorMessage="1" xr:uid="{4FB86BFE-A57F-408D-AA8C-42C43E22B82E}">
          <x14:formula1>
            <xm:f>ListRef!$A$2:$A$7</xm:f>
          </x14:formula1>
          <xm:sqref>G3:G11</xm:sqref>
        </x14:dataValidation>
        <x14:dataValidation type="list" allowBlank="1" showInputMessage="1" showErrorMessage="1" xr:uid="{8AC1CFD6-67E5-433F-9252-C22299899204}">
          <x14:formula1>
            <xm:f>ListRef!$G$2:$G$3</xm:f>
          </x14:formula1>
          <xm:sqref>P3:P11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1617-5D1D-4C88-A1D6-F2536C29973B}">
  <dimension ref="A1:AB21"/>
  <sheetViews>
    <sheetView workbookViewId="0">
      <pane xSplit="3" ySplit="2" topLeftCell="D3" activePane="bottomRight" state="frozen"/>
      <selection pane="bottomRight" activeCell="A2" sqref="A2"/>
      <selection pane="bottomLeft" activeCell="A3" sqref="A3"/>
      <selection pane="topRight" activeCell="D1" sqref="D1"/>
    </sheetView>
  </sheetViews>
  <sheetFormatPr defaultColWidth="10.85546875" defaultRowHeight="15"/>
  <cols>
    <col min="1" max="1" width="11.5703125" style="1" customWidth="1"/>
    <col min="2" max="2" width="10.85546875" style="2"/>
    <col min="3" max="3" width="25.5703125" style="2" customWidth="1"/>
    <col min="4" max="4" width="15.5703125" style="2" customWidth="1"/>
    <col min="5" max="5" width="41.42578125" style="2" customWidth="1"/>
    <col min="6" max="6" width="15.5703125" style="1" customWidth="1"/>
    <col min="7" max="7" width="21" style="1" customWidth="1"/>
    <col min="8" max="9" width="10.85546875" style="1"/>
    <col min="10" max="10" width="35.5703125" style="1" customWidth="1"/>
    <col min="11" max="11" width="10.85546875" style="1"/>
    <col min="12" max="12" width="19.140625" style="1" customWidth="1"/>
    <col min="13" max="15" width="27.85546875" style="1" customWidth="1"/>
    <col min="16" max="16" width="14.140625" style="2" customWidth="1"/>
    <col min="17" max="17" width="12.42578125" style="1" customWidth="1"/>
    <col min="18" max="18" width="21.5703125" style="2" customWidth="1"/>
    <col min="19" max="19" width="12.42578125" style="1" customWidth="1"/>
    <col min="20" max="20" width="21.5703125" style="2" customWidth="1"/>
    <col min="21" max="21" width="12.42578125" style="1" customWidth="1"/>
    <col min="22" max="22" width="21.5703125" style="2" customWidth="1"/>
    <col min="23" max="23" width="12.42578125" style="1" customWidth="1"/>
    <col min="24" max="24" width="21.5703125" style="2" customWidth="1"/>
    <col min="25" max="25" width="12.42578125" style="1" customWidth="1"/>
    <col min="26" max="26" width="21.5703125" style="2" customWidth="1"/>
    <col min="27" max="27" width="12.42578125" style="1" customWidth="1"/>
    <col min="28" max="28" width="21.5703125" style="1" customWidth="1"/>
    <col min="29" max="16384" width="10.85546875" style="1"/>
  </cols>
  <sheetData>
    <row r="1" spans="1:28" ht="21">
      <c r="A1" s="117" t="s">
        <v>0</v>
      </c>
      <c r="B1" s="117"/>
      <c r="C1" s="29" t="e">
        <f>IF(#REF!="","",#REF!)</f>
        <v>#REF!</v>
      </c>
      <c r="D1" s="29"/>
      <c r="E1" s="29"/>
      <c r="P1" s="28"/>
      <c r="Q1" s="116" t="s">
        <v>273</v>
      </c>
      <c r="R1" s="116"/>
      <c r="S1" s="116"/>
      <c r="T1" s="116"/>
      <c r="U1" s="116"/>
      <c r="V1" s="116"/>
      <c r="W1" s="116"/>
      <c r="X1" s="116"/>
      <c r="Y1" s="116"/>
      <c r="Z1" s="116"/>
      <c r="AA1" s="116"/>
      <c r="AB1" s="116"/>
    </row>
    <row r="2" spans="1:28" s="2" customFormat="1" ht="62.45" customHeight="1">
      <c r="A2" s="25" t="s">
        <v>4</v>
      </c>
      <c r="B2" s="26" t="s">
        <v>5</v>
      </c>
      <c r="C2" s="26" t="s">
        <v>274</v>
      </c>
      <c r="D2" s="26" t="s">
        <v>7</v>
      </c>
      <c r="E2" s="26" t="s">
        <v>275</v>
      </c>
      <c r="F2" s="26" t="s">
        <v>11</v>
      </c>
      <c r="G2" s="26" t="s">
        <v>438</v>
      </c>
      <c r="H2" s="26" t="s">
        <v>13</v>
      </c>
      <c r="I2" s="26" t="s">
        <v>14</v>
      </c>
      <c r="J2" s="26" t="s">
        <v>15</v>
      </c>
      <c r="K2" s="26" t="s">
        <v>16</v>
      </c>
      <c r="L2" s="27" t="s">
        <v>276</v>
      </c>
      <c r="M2" s="27" t="s">
        <v>17</v>
      </c>
      <c r="N2" s="27" t="s">
        <v>18</v>
      </c>
      <c r="O2" s="27" t="s">
        <v>19</v>
      </c>
      <c r="P2" s="27" t="s">
        <v>20</v>
      </c>
      <c r="Q2" s="6" t="s">
        <v>277</v>
      </c>
      <c r="R2" s="5" t="s">
        <v>278</v>
      </c>
      <c r="S2" s="5" t="s">
        <v>279</v>
      </c>
      <c r="T2" s="5" t="s">
        <v>439</v>
      </c>
      <c r="U2" s="5" t="s">
        <v>280</v>
      </c>
      <c r="V2" s="5" t="s">
        <v>281</v>
      </c>
      <c r="W2" s="5" t="s">
        <v>282</v>
      </c>
      <c r="X2" s="5" t="s">
        <v>283</v>
      </c>
      <c r="Y2" s="5" t="s">
        <v>284</v>
      </c>
      <c r="Z2" s="5" t="s">
        <v>285</v>
      </c>
      <c r="AA2" s="5" t="s">
        <v>286</v>
      </c>
      <c r="AB2" s="5" t="s">
        <v>287</v>
      </c>
    </row>
    <row r="3" spans="1:28" ht="62.45" customHeight="1">
      <c r="A3" s="17" t="e">
        <f>IF(C$1="","",C$1)</f>
        <v>#REF!</v>
      </c>
      <c r="B3" s="7" t="s">
        <v>443</v>
      </c>
      <c r="C3" s="7"/>
      <c r="D3" s="11"/>
      <c r="E3" s="11"/>
      <c r="F3" s="9"/>
      <c r="G3" s="9"/>
      <c r="H3" s="9"/>
      <c r="I3" s="10"/>
      <c r="J3" s="11"/>
      <c r="K3" s="8"/>
      <c r="L3" s="11"/>
      <c r="M3" s="11"/>
      <c r="N3" s="11"/>
      <c r="O3" s="11"/>
      <c r="P3" s="21"/>
      <c r="Q3" s="16"/>
      <c r="R3" s="20"/>
      <c r="S3" s="24"/>
      <c r="T3" s="20"/>
      <c r="U3" s="24"/>
      <c r="V3" s="20"/>
      <c r="W3" s="24"/>
      <c r="X3" s="20"/>
      <c r="Y3" s="24"/>
      <c r="Z3" s="20"/>
      <c r="AA3" s="24"/>
      <c r="AB3" s="18"/>
    </row>
    <row r="4" spans="1:28" ht="49.5" customHeight="1">
      <c r="A4" s="17" t="e">
        <f t="shared" ref="A4:A11" si="0">IF(C$1="","",C$1)</f>
        <v>#REF!</v>
      </c>
      <c r="B4" s="7" t="s">
        <v>443</v>
      </c>
      <c r="C4" s="15"/>
      <c r="D4" s="14"/>
      <c r="E4" s="14"/>
      <c r="F4" s="12"/>
      <c r="G4" s="12"/>
      <c r="H4" s="12"/>
      <c r="I4" s="13"/>
      <c r="J4" s="14"/>
      <c r="K4" s="8"/>
      <c r="L4" s="14"/>
      <c r="M4" s="14"/>
      <c r="N4" s="14"/>
      <c r="O4" s="14"/>
      <c r="P4" s="22"/>
      <c r="Q4" s="16"/>
      <c r="R4" s="20"/>
      <c r="S4" s="24"/>
      <c r="T4" s="20"/>
      <c r="U4" s="24"/>
      <c r="V4" s="20"/>
      <c r="W4" s="24"/>
      <c r="X4" s="20"/>
      <c r="Y4" s="24"/>
      <c r="Z4" s="20"/>
      <c r="AA4" s="24"/>
      <c r="AB4" s="18"/>
    </row>
    <row r="5" spans="1:28" ht="49.5" customHeight="1">
      <c r="A5" s="17" t="e">
        <f t="shared" si="0"/>
        <v>#REF!</v>
      </c>
      <c r="B5" s="7" t="s">
        <v>443</v>
      </c>
      <c r="C5" s="3"/>
      <c r="D5" s="14"/>
      <c r="E5" s="14"/>
      <c r="F5" s="12"/>
      <c r="G5" s="12"/>
      <c r="H5" s="12"/>
      <c r="I5" s="13"/>
      <c r="J5" s="14"/>
      <c r="K5" s="8"/>
      <c r="L5" s="14"/>
      <c r="M5" s="14"/>
      <c r="N5" s="14"/>
      <c r="O5" s="14"/>
      <c r="P5" s="22"/>
      <c r="Q5" s="16"/>
      <c r="R5" s="20"/>
      <c r="S5" s="24"/>
      <c r="T5" s="20"/>
      <c r="U5" s="24"/>
      <c r="V5" s="20"/>
      <c r="W5" s="24"/>
      <c r="X5" s="20"/>
      <c r="Y5" s="24"/>
      <c r="Z5" s="20"/>
      <c r="AA5" s="24"/>
      <c r="AB5" s="18"/>
    </row>
    <row r="6" spans="1:28" ht="49.5" customHeight="1">
      <c r="A6" s="17" t="e">
        <f t="shared" si="0"/>
        <v>#REF!</v>
      </c>
      <c r="B6" s="7" t="s">
        <v>443</v>
      </c>
      <c r="C6" s="3"/>
      <c r="D6" s="14"/>
      <c r="E6" s="14"/>
      <c r="F6" s="12"/>
      <c r="G6" s="12"/>
      <c r="H6" s="12"/>
      <c r="I6" s="13"/>
      <c r="J6" s="14"/>
      <c r="K6" s="8"/>
      <c r="L6" s="14"/>
      <c r="M6" s="14"/>
      <c r="N6" s="14"/>
      <c r="O6" s="14"/>
      <c r="P6" s="22"/>
      <c r="Q6" s="16"/>
      <c r="R6" s="20"/>
      <c r="S6" s="24"/>
      <c r="T6" s="20"/>
      <c r="U6" s="24"/>
      <c r="V6" s="20"/>
      <c r="W6" s="24"/>
      <c r="X6" s="20"/>
      <c r="Y6" s="24"/>
      <c r="Z6" s="20"/>
      <c r="AA6" s="24"/>
      <c r="AB6" s="18"/>
    </row>
    <row r="7" spans="1:28" ht="49.5" customHeight="1">
      <c r="A7" s="17" t="e">
        <f t="shared" si="0"/>
        <v>#REF!</v>
      </c>
      <c r="B7" s="7" t="s">
        <v>443</v>
      </c>
      <c r="C7" s="3"/>
      <c r="D7" s="14"/>
      <c r="E7" s="14"/>
      <c r="F7" s="12"/>
      <c r="G7" s="12"/>
      <c r="H7" s="12"/>
      <c r="I7" s="13"/>
      <c r="J7" s="14"/>
      <c r="K7" s="8"/>
      <c r="L7" s="14"/>
      <c r="M7" s="14"/>
      <c r="N7" s="14"/>
      <c r="O7" s="14"/>
      <c r="P7" s="22"/>
      <c r="Q7" s="16"/>
      <c r="R7" s="20"/>
      <c r="S7" s="24"/>
      <c r="T7" s="20"/>
      <c r="U7" s="24"/>
      <c r="V7" s="20"/>
      <c r="W7" s="24"/>
      <c r="X7" s="20"/>
      <c r="Y7" s="24"/>
      <c r="Z7" s="20"/>
      <c r="AA7" s="24"/>
      <c r="AB7" s="18"/>
    </row>
    <row r="8" spans="1:28" ht="49.5" customHeight="1">
      <c r="A8" s="17" t="e">
        <f t="shared" si="0"/>
        <v>#REF!</v>
      </c>
      <c r="B8" s="7" t="s">
        <v>443</v>
      </c>
      <c r="C8" s="3"/>
      <c r="D8" s="14"/>
      <c r="E8" s="14"/>
      <c r="F8" s="12"/>
      <c r="G8" s="12"/>
      <c r="H8" s="12"/>
      <c r="I8" s="13"/>
      <c r="J8" s="14"/>
      <c r="K8" s="8"/>
      <c r="L8" s="14"/>
      <c r="M8" s="14"/>
      <c r="N8" s="14"/>
      <c r="O8" s="14"/>
      <c r="P8" s="22"/>
      <c r="Q8" s="16"/>
      <c r="R8" s="20"/>
      <c r="S8" s="24"/>
      <c r="T8" s="20"/>
      <c r="U8" s="24"/>
      <c r="V8" s="20"/>
      <c r="W8" s="24"/>
      <c r="X8" s="20"/>
      <c r="Y8" s="24"/>
      <c r="Z8" s="20"/>
      <c r="AA8" s="24"/>
      <c r="AB8" s="18"/>
    </row>
    <row r="9" spans="1:28" ht="49.5" customHeight="1">
      <c r="A9" s="17" t="e">
        <f t="shared" si="0"/>
        <v>#REF!</v>
      </c>
      <c r="B9" s="7" t="s">
        <v>443</v>
      </c>
      <c r="C9" s="3"/>
      <c r="D9" s="14"/>
      <c r="E9" s="14"/>
      <c r="F9" s="12"/>
      <c r="G9" s="12"/>
      <c r="H9" s="12"/>
      <c r="I9" s="13"/>
      <c r="J9" s="14"/>
      <c r="K9" s="8"/>
      <c r="L9" s="14"/>
      <c r="M9" s="14"/>
      <c r="N9" s="14"/>
      <c r="O9" s="14"/>
      <c r="P9" s="22"/>
      <c r="Q9" s="19"/>
      <c r="R9" s="20"/>
      <c r="S9" s="24"/>
      <c r="T9" s="20"/>
      <c r="U9" s="24"/>
      <c r="V9" s="20"/>
      <c r="W9" s="24"/>
      <c r="X9" s="20"/>
      <c r="Y9" s="24"/>
      <c r="Z9" s="20"/>
      <c r="AA9" s="24"/>
      <c r="AB9" s="18"/>
    </row>
    <row r="10" spans="1:28" ht="49.5" customHeight="1">
      <c r="A10" s="17" t="e">
        <f t="shared" si="0"/>
        <v>#REF!</v>
      </c>
      <c r="B10" s="7" t="s">
        <v>443</v>
      </c>
      <c r="C10" s="3"/>
      <c r="D10" s="14"/>
      <c r="E10" s="14"/>
      <c r="F10" s="12"/>
      <c r="G10" s="12"/>
      <c r="H10" s="12"/>
      <c r="I10" s="13"/>
      <c r="J10" s="14"/>
      <c r="K10" s="8"/>
      <c r="L10" s="14"/>
      <c r="M10" s="14"/>
      <c r="N10" s="14"/>
      <c r="O10" s="14"/>
      <c r="P10" s="22"/>
      <c r="Q10" s="19"/>
      <c r="R10" s="20"/>
      <c r="S10" s="24"/>
      <c r="T10" s="20"/>
      <c r="U10" s="24"/>
      <c r="V10" s="20"/>
      <c r="W10" s="24"/>
      <c r="X10" s="20"/>
      <c r="Y10" s="24"/>
      <c r="Z10" s="20"/>
      <c r="AA10" s="24"/>
      <c r="AB10" s="18"/>
    </row>
    <row r="11" spans="1:28" ht="49.5" customHeight="1">
      <c r="A11" s="17" t="e">
        <f t="shared" si="0"/>
        <v>#REF!</v>
      </c>
      <c r="B11" s="7" t="s">
        <v>443</v>
      </c>
      <c r="C11" s="3"/>
      <c r="D11" s="14"/>
      <c r="E11" s="14"/>
      <c r="F11" s="12"/>
      <c r="G11" s="12"/>
      <c r="H11" s="12"/>
      <c r="I11" s="13"/>
      <c r="J11" s="14"/>
      <c r="K11" s="8"/>
      <c r="L11" s="14"/>
      <c r="M11" s="14"/>
      <c r="N11" s="14"/>
      <c r="O11" s="14"/>
      <c r="P11" s="22"/>
      <c r="Q11" s="19"/>
      <c r="R11" s="20"/>
      <c r="S11" s="24"/>
      <c r="T11" s="20"/>
      <c r="U11" s="24"/>
      <c r="V11" s="20"/>
      <c r="W11" s="24"/>
      <c r="X11" s="20"/>
      <c r="Y11" s="24"/>
      <c r="Z11" s="20"/>
      <c r="AA11" s="24"/>
      <c r="AB11" s="18"/>
    </row>
    <row r="21" spans="6:6">
      <c r="F21" s="4"/>
    </row>
  </sheetData>
  <mergeCells count="2">
    <mergeCell ref="A1:B1"/>
    <mergeCell ref="Q1:AB1"/>
  </mergeCells>
  <phoneticPr fontId="5" type="noConversion"/>
  <dataValidations count="1">
    <dataValidation type="date" allowBlank="1" showInputMessage="1" showErrorMessage="1" prompt="Date in MM/DD/YYYY format" sqref="K3:K11 Q3:Q11 S3:S11 U3:U11 W3:W11 Y3:Y11 AA3:AA11" xr:uid="{E6D82EDC-C1EA-4FF9-9BE5-1D404844259C}">
      <formula1>42005</formula1>
      <formula2>54789</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9" id="{28125B69-B63B-4A30-8FA2-125726162C11}">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I3</xm:sqref>
        </x14:conditionalFormatting>
        <x14:conditionalFormatting xmlns:xm="http://schemas.microsoft.com/office/excel/2006/main">
          <x14:cfRule type="iconSet" priority="8" id="{369A3D86-B9C9-4FD3-8606-7807B7F766E0}">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I4</xm:sqref>
        </x14:conditionalFormatting>
        <x14:conditionalFormatting xmlns:xm="http://schemas.microsoft.com/office/excel/2006/main">
          <x14:cfRule type="iconSet" priority="7" id="{3C0AA03D-06E8-477D-88AE-CC307BE189FC}">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I5</xm:sqref>
        </x14:conditionalFormatting>
        <x14:conditionalFormatting xmlns:xm="http://schemas.microsoft.com/office/excel/2006/main">
          <x14:cfRule type="iconSet" priority="6" id="{76B3CE0B-2A3C-4EC9-B3E3-95A6C2B120F6}">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I6</xm:sqref>
        </x14:conditionalFormatting>
        <x14:conditionalFormatting xmlns:xm="http://schemas.microsoft.com/office/excel/2006/main">
          <x14:cfRule type="iconSet" priority="5" id="{D2545137-99FB-456D-A7C0-F34213B5B1B3}">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I7</xm:sqref>
        </x14:conditionalFormatting>
        <x14:conditionalFormatting xmlns:xm="http://schemas.microsoft.com/office/excel/2006/main">
          <x14:cfRule type="iconSet" priority="4" id="{EDFC6271-1013-4E77-A447-87BBFF095C6F}">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I8</xm:sqref>
        </x14:conditionalFormatting>
        <x14:conditionalFormatting xmlns:xm="http://schemas.microsoft.com/office/excel/2006/main">
          <x14:cfRule type="iconSet" priority="3" id="{FEC83079-04A2-47CC-BFC7-1CE47B4C94A1}">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I9</xm:sqref>
        </x14:conditionalFormatting>
        <x14:conditionalFormatting xmlns:xm="http://schemas.microsoft.com/office/excel/2006/main">
          <x14:cfRule type="iconSet" priority="2" id="{0ACA1FC9-B224-4B95-A5A5-44F2B75C3AE6}">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I10</xm:sqref>
        </x14:conditionalFormatting>
        <x14:conditionalFormatting xmlns:xm="http://schemas.microsoft.com/office/excel/2006/main">
          <x14:cfRule type="iconSet" priority="1" id="{D71324CE-ADC1-4CC6-8506-F2AC2658300B}">
            <x14:iconSet iconSet="4TrafficLights" showValue="0" custom="1">
              <x14:cfvo type="percent">
                <xm:f>0</xm:f>
              </x14:cfvo>
              <x14:cfvo type="num" gte="0">
                <xm:f>0</xm:f>
              </x14:cfvo>
              <x14:cfvo type="num" gte="0">
                <xm:f>1</xm:f>
              </x14:cfvo>
              <x14:cfvo type="num" gte="0">
                <xm:f>2</xm:f>
              </x14:cfvo>
              <x14:cfIcon iconSet="5Quarters" iconId="0"/>
              <x14:cfIcon iconSet="3Symbols2" iconId="2"/>
              <x14:cfIcon iconSet="3Symbols2" iconId="0"/>
              <x14:cfIcon iconSet="4RedToBlack" iconId="0"/>
            </x14:iconSet>
          </x14:cfRule>
          <xm:sqref>I11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F3066A2D-9789-4F9A-9917-44FD79A229E6}">
          <x14:formula1>
            <xm:f>ListRef!$G$2:$G$3</xm:f>
          </x14:formula1>
          <xm:sqref>P3:P11</xm:sqref>
        </x14:dataValidation>
        <x14:dataValidation type="list" allowBlank="1" showInputMessage="1" showErrorMessage="1" xr:uid="{C5964917-6CAB-4BED-ADBB-3039F319AF50}">
          <x14:formula1>
            <xm:f>ListRef!$A$2:$A$7</xm:f>
          </x14:formula1>
          <xm:sqref>G3:G11</xm:sqref>
        </x14:dataValidation>
        <x14:dataValidation type="list" allowBlank="1" showInputMessage="1" showErrorMessage="1" xr:uid="{0E21BE4C-F436-4E88-9471-53ED182783E4}">
          <x14:formula1>
            <xm:f>ListRef!$F$2:$F$5</xm:f>
          </x14:formula1>
          <xm:sqref>I3:I11</xm:sqref>
        </x14:dataValidation>
        <x14:dataValidation type="list" allowBlank="1" showInputMessage="1" showErrorMessage="1" xr:uid="{989F3AF9-89A3-4887-A028-069125A6C260}">
          <x14:formula1>
            <xm:f>ListRef!$C$2:$C$8</xm:f>
          </x14:formula1>
          <xm:sqref>D3</xm:sqref>
        </x14:dataValidation>
        <x14:dataValidation type="list" allowBlank="1" showInputMessage="1" showErrorMessage="1" xr:uid="{999FA112-10EB-4BC0-9481-8141C8E894F5}">
          <x14:formula1>
            <xm:f>ListRef!$C$2:$C$7</xm:f>
          </x14:formula1>
          <xm:sqref>D4:D11</xm:sqref>
        </x14:dataValidation>
        <x14:dataValidation type="list" allowBlank="1" showInputMessage="1" showErrorMessage="1" xr:uid="{5B5B4D39-65B7-426F-B352-AC70C3AF05B3}">
          <x14:formula1>
            <xm:f>ListRef!$B$2:$B$9</xm:f>
          </x14:formula1>
          <xm:sqref>H3:H11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4F22C-677C-4D52-BE0C-28D59F01B012}">
  <sheetPr codeName="Sheet15"/>
  <dimension ref="A1:K9"/>
  <sheetViews>
    <sheetView workbookViewId="0">
      <selection activeCell="H2" sqref="H2"/>
    </sheetView>
  </sheetViews>
  <sheetFormatPr defaultRowHeight="15"/>
  <cols>
    <col min="1" max="1" width="14.42578125" style="37" customWidth="1"/>
    <col min="2" max="2" width="17.42578125" style="37" customWidth="1"/>
    <col min="3" max="3" width="17.85546875" style="37" customWidth="1"/>
    <col min="4" max="4" width="19.85546875" style="37" hidden="1" customWidth="1"/>
    <col min="5" max="5" width="13" style="37" customWidth="1"/>
    <col min="6" max="7" width="24.85546875" style="37" customWidth="1"/>
    <col min="8" max="8" width="12.140625" style="37" customWidth="1"/>
    <col min="9" max="9" width="8.85546875" style="37" customWidth="1"/>
    <col min="10" max="10" width="11.140625" style="37" customWidth="1"/>
    <col min="11" max="11" width="8.85546875" style="37" customWidth="1"/>
    <col min="12" max="12" width="14.85546875" style="37" customWidth="1"/>
    <col min="13" max="16384" width="9.140625" style="37"/>
  </cols>
  <sheetData>
    <row r="1" spans="1:11">
      <c r="A1" s="37" t="s">
        <v>438</v>
      </c>
      <c r="B1" s="37" t="s">
        <v>444</v>
      </c>
      <c r="C1" s="37" t="s">
        <v>445</v>
      </c>
      <c r="D1" s="37" t="s">
        <v>446</v>
      </c>
      <c r="E1" s="37" t="s">
        <v>447</v>
      </c>
      <c r="F1" s="37" t="s">
        <v>448</v>
      </c>
      <c r="G1" s="37" t="s">
        <v>449</v>
      </c>
      <c r="H1" s="37" t="s">
        <v>450</v>
      </c>
    </row>
    <row r="2" spans="1:11" ht="43.5" customHeight="1">
      <c r="A2" s="38" t="s">
        <v>224</v>
      </c>
      <c r="B2" s="38" t="s">
        <v>451</v>
      </c>
      <c r="C2" s="38" t="s">
        <v>36</v>
      </c>
      <c r="D2" s="39">
        <v>0</v>
      </c>
      <c r="E2" s="37" t="s">
        <v>225</v>
      </c>
      <c r="F2" s="33" t="s">
        <v>225</v>
      </c>
      <c r="G2" s="40" t="s">
        <v>452</v>
      </c>
      <c r="H2" s="37" t="str">
        <f>Table6[[#This Row],[Status + Detail (Formatted]]&amp;" On Track"</f>
        <v>Not Started On Track</v>
      </c>
      <c r="J2" s="37" t="s">
        <v>453</v>
      </c>
    </row>
    <row r="3" spans="1:11" ht="29.1" customHeight="1">
      <c r="A3" s="38" t="s">
        <v>106</v>
      </c>
      <c r="B3" s="38" t="s">
        <v>42</v>
      </c>
      <c r="C3" s="37" t="s">
        <v>70</v>
      </c>
      <c r="D3" s="41">
        <v>1</v>
      </c>
      <c r="E3" s="37" t="s">
        <v>454</v>
      </c>
      <c r="F3" s="34" t="s">
        <v>43</v>
      </c>
      <c r="G3" s="42" t="s">
        <v>49</v>
      </c>
      <c r="H3" s="37" t="str">
        <f>Table6[[#This Row],[Status + Detail (Formatted]]&amp;" On Track"</f>
        <v>On Track On Track</v>
      </c>
      <c r="J3" s="37" t="s">
        <v>225</v>
      </c>
      <c r="K3" s="37" t="s">
        <v>225</v>
      </c>
    </row>
    <row r="4" spans="1:11" ht="43.5" customHeight="1">
      <c r="A4" s="38" t="s">
        <v>455</v>
      </c>
      <c r="B4" s="38" t="s">
        <v>456</v>
      </c>
      <c r="C4" s="38" t="s">
        <v>85</v>
      </c>
      <c r="D4" s="43">
        <v>2</v>
      </c>
      <c r="E4" s="37" t="s">
        <v>457</v>
      </c>
      <c r="F4" s="35" t="s">
        <v>457</v>
      </c>
      <c r="G4" s="44"/>
      <c r="H4" s="37" t="str">
        <f>Table6[[#This Row],[Status + Detail (Formatted]]&amp;" On Track"</f>
        <v>At Risk On Track</v>
      </c>
      <c r="J4" s="37" t="s">
        <v>454</v>
      </c>
      <c r="K4" s="37" t="s">
        <v>454</v>
      </c>
    </row>
    <row r="5" spans="1:11" ht="91.5">
      <c r="A5" s="38" t="s">
        <v>41</v>
      </c>
      <c r="B5" s="38" t="s">
        <v>458</v>
      </c>
      <c r="C5" s="38" t="s">
        <v>459</v>
      </c>
      <c r="D5" s="45">
        <v>3</v>
      </c>
      <c r="E5" s="37" t="s">
        <v>172</v>
      </c>
      <c r="F5" s="36" t="s">
        <v>172</v>
      </c>
      <c r="G5" s="46"/>
      <c r="H5" s="37" t="str">
        <f>Table6[[#This Row],[Status + Detail (Formatted]]&amp;" On Track"</f>
        <v>Complete On Track</v>
      </c>
      <c r="J5" s="37" t="s">
        <v>457</v>
      </c>
      <c r="K5" s="37" t="s">
        <v>457</v>
      </c>
    </row>
    <row r="6" spans="1:11" ht="45.75">
      <c r="A6" s="38" t="s">
        <v>460</v>
      </c>
      <c r="B6" s="38" t="s">
        <v>461</v>
      </c>
      <c r="C6" s="38" t="s">
        <v>462</v>
      </c>
      <c r="D6" s="47"/>
      <c r="H6" s="37" t="str">
        <f>Table6[[#This Row],[Status + Detail (Formatted]]&amp;" On Track"</f>
        <v xml:space="preserve"> On Track</v>
      </c>
      <c r="J6" s="37" t="s">
        <v>172</v>
      </c>
      <c r="K6" s="37" t="s">
        <v>172</v>
      </c>
    </row>
    <row r="7" spans="1:11" ht="45.75">
      <c r="A7" s="37" t="s">
        <v>95</v>
      </c>
      <c r="B7" s="38" t="s">
        <v>460</v>
      </c>
      <c r="C7" s="38" t="s">
        <v>463</v>
      </c>
      <c r="D7" s="47"/>
      <c r="H7" s="37" t="str">
        <f>Table6[[#This Row],[Status + Detail (Formatted]]&amp;" On Track"</f>
        <v xml:space="preserve"> On Track</v>
      </c>
    </row>
    <row r="8" spans="1:11" ht="45.75">
      <c r="A8" s="38"/>
      <c r="B8" s="38" t="s">
        <v>464</v>
      </c>
      <c r="C8" s="38" t="s">
        <v>95</v>
      </c>
    </row>
    <row r="9" spans="1:11">
      <c r="A9" s="38"/>
      <c r="B9" s="38" t="s">
        <v>95</v>
      </c>
      <c r="C9" s="38"/>
    </row>
  </sheetData>
  <phoneticPr fontId="5" type="noConversion"/>
  <pageMargins left="0.7" right="0.7" top="0.75" bottom="0.75" header="0.3" footer="0.3"/>
  <pageSetup orientation="portrait" verticalDpi="0"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3" id="{96CAB7E2-2476-44A6-B0F8-D80E34B8FA2B}">
            <x14:iconSet iconSet="4RedToBlack" custom="1">
              <x14:cfvo type="percent">
                <xm:f>0</xm:f>
              </x14:cfvo>
              <x14:cfvo type="num">
                <xm:f>1</xm:f>
              </x14:cfvo>
              <x14:cfvo type="num">
                <xm:f>2</xm:f>
              </x14:cfvo>
              <x14:cfvo type="num">
                <xm:f>3</xm:f>
              </x14:cfvo>
              <x14:cfIcon iconSet="5Quarters" iconId="0"/>
              <x14:cfIcon iconSet="3Symbols2" iconId="2"/>
              <x14:cfIcon iconSet="3Symbols2" iconId="0"/>
              <x14:cfIcon iconSet="4RedToBlack" iconId="0"/>
            </x14:iconSet>
          </x14:cfRule>
          <x14:cfRule type="iconSet" priority="4" id="{FDA2DBE6-1EAA-4DDD-A283-F473E0AA5501}">
            <x14:iconSet custom="1">
              <x14:cfvo type="percent">
                <xm:f>0</xm:f>
              </x14:cfvo>
              <x14:cfvo type="num">
                <xm:f>0</xm:f>
              </x14:cfvo>
              <x14:cfvo type="num" gte="0">
                <xm:f>0</xm:f>
              </x14:cfvo>
              <x14:cfIcon iconSet="3TrafficLights1" iconId="0"/>
              <x14:cfIcon iconSet="3TrafficLights1" iconId="2"/>
              <x14:cfIcon iconSet="5Quarters" iconId="0"/>
            </x14:iconSet>
          </x14:cfRule>
          <xm:sqref>D2:D5</xm:sqref>
        </x14:conditionalFormatting>
        <x14:conditionalFormatting xmlns:xm="http://schemas.microsoft.com/office/excel/2006/main">
          <x14:cfRule type="iconSet" priority="1" id="{67A31549-0921-4927-8987-4DEDC5F8AF96}">
            <x14:iconSet iconSet="4RedToBlack" custom="1">
              <x14:cfvo type="percent">
                <xm:f>0</xm:f>
              </x14:cfvo>
              <x14:cfvo type="num">
                <xm:f>1</xm:f>
              </x14:cfvo>
              <x14:cfvo type="num">
                <xm:f>2</xm:f>
              </x14:cfvo>
              <x14:cfvo type="num">
                <xm:f>3</xm:f>
              </x14:cfvo>
              <x14:cfIcon iconSet="5Quarters" iconId="0"/>
              <x14:cfIcon iconSet="3Symbols2" iconId="2"/>
              <x14:cfIcon iconSet="3Symbols2" iconId="0"/>
              <x14:cfIcon iconSet="4RedToBlack" iconId="0"/>
            </x14:iconSet>
          </x14:cfRule>
          <x14:cfRule type="iconSet" priority="2" id="{6FBAB6CC-05A5-4702-9038-587B15A0B92A}">
            <x14:iconSet custom="1">
              <x14:cfvo type="percent">
                <xm:f>0</xm:f>
              </x14:cfvo>
              <x14:cfvo type="num">
                <xm:f>0</xm:f>
              </x14:cfvo>
              <x14:cfvo type="num" gte="0">
                <xm:f>0</xm:f>
              </x14:cfvo>
              <x14:cfIcon iconSet="3TrafficLights1" iconId="0"/>
              <x14:cfIcon iconSet="3TrafficLights1" iconId="2"/>
              <x14:cfIcon iconSet="5Quarters" iconId="0"/>
            </x14:iconSet>
          </x14:cfRule>
          <xm:sqref>F2:G5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166face58019fe58bbe69b28ffceb3dc">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6431f8225cbe0e6006b6907ede9a8735"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4.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95779E2C-ED25-408D-BD33-A68B1A19A3ED}"/>
</file>

<file path=customXml/itemProps2.xml><?xml version="1.0" encoding="utf-8"?>
<ds:datastoreItem xmlns:ds="http://schemas.openxmlformats.org/officeDocument/2006/customXml" ds:itemID="{7AC5D31D-F5D2-41FB-847D-A8814CE3A232}"/>
</file>

<file path=customXml/itemProps3.xml><?xml version="1.0" encoding="utf-8"?>
<ds:datastoreItem xmlns:ds="http://schemas.openxmlformats.org/officeDocument/2006/customXml" ds:itemID="{F49404F6-7F3E-4D15-952D-8FA6EDC67367}"/>
</file>

<file path=customXml/itemProps4.xml><?xml version="1.0" encoding="utf-8"?>
<ds:datastoreItem xmlns:ds="http://schemas.openxmlformats.org/officeDocument/2006/customXml" ds:itemID="{8E673EFE-9998-4745-83A7-79F5A4B123F9}"/>
</file>

<file path=docProps/app.xml><?xml version="1.0" encoding="utf-8"?>
<Properties xmlns="http://schemas.openxmlformats.org/officeDocument/2006/extended-properties" xmlns:vt="http://schemas.openxmlformats.org/officeDocument/2006/docPropsVTypes">
  <Application>Microsoft Excel Online</Application>
  <Manager/>
  <Company>King County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a.1</dc:title>
  <dc:subject/>
  <dc:creator>Pounds, Drew</dc:creator>
  <cp:keywords/>
  <dc:description/>
  <cp:lastModifiedBy>Kessler, Ames</cp:lastModifiedBy>
  <cp:revision/>
  <dcterms:created xsi:type="dcterms:W3CDTF">2018-11-02T21:47:44Z</dcterms:created>
  <dcterms:modified xsi:type="dcterms:W3CDTF">2024-12-19T18:47:24Z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MediaServiceImageTags">
    <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