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10" yWindow="210" windowWidth="22770" windowHeight="1017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5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<sst xmlns="http://schemas.openxmlformats.org/spreadsheetml/2006/main" count="1757" uniqueCount="1517">
  <si>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</si>
  <si>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</si>
  <si>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</si>
  <si>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</si>
  <si>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</si>
  <si>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</si>
  <si>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</si>
  <si>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</si>
  <si>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</si>
  <si>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</si>
  <si>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</si>
  <si>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</si>
  <si>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</si>
  <si>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</si>
  <si>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</si>
  <si>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</si>
  <si>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</si>
  <si>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</si>
  <si>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</si>
  <si>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</si>
  <si>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</si>
  <si>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</si>
  <si>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</si>
  <si>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</si>
  <si>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</si>
  <si>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</si>
  <si>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</si>
  <si>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</si>
  <si>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</si>
  <si>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</si>
  <si>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</si>
  <si>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</si>
  <si>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</si>
  <si>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</si>
  <si>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</si>
  <si>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</si>
  <si>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</si>
  <si>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</si>
  <si>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</si>
  <si>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</si>
  <si>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</si>
  <si>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</si>
  <si>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</si>
  <si>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</si>
  <si>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</si>
  <si>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</si>
  <si>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</si>
  <si>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</si>
  <si>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</si>
  <si>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</si>
  <si>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</si>
  <si>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</si>
  <si>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</si>
  <si>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</si>
  <si>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</si>
  <si>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</si>
  <si>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</si>
  <si>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</si>
  <si>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</si>
  <si>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</si>
  <si>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</si>
  <si>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</si>
  <si>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</si>
  <si>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</si>
  <si>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</si>
  <si>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</si>
  <si>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</si>
  <si>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</si>
  <si>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</si>
  <si>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</si>
  <si>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</si>
  <si>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</si>
  <si>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</si>
  <si>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</si>
  <si>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</si>
  <si>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</si>
  <si>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</si>
  <si>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</si>
  <si>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</si>
  <si>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</si>
  <si>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</si>
  <si>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</si>
  <si>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</si>
  <si>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</si>
  <si>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</si>
  <si>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</si>
  <si>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</si>
  <si>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</si>
  <si>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</si>
  <si>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</si>
  <si>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</si>
  <si>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</si>
  <si>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</si>
  <si>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</si>
  <si>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</si>
  <si>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</si>
  <si>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</si>
  <si>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</si>
  <si>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</si>
  <si>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</si>
  <si>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</si>
  <si>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</si>
  <si>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</si>
  <si>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</si>
  <si>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</si>
  <si>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</si>
  <si>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</si>
  <si>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</si>
  <si>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</si>
  <si>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</si>
  <si>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</si>
  <si>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</si>
  <si>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</si>
  <si>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</si>
  <si>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</si>
  <si>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</si>
  <si>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</si>
  <si>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</si>
  <si>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</si>
  <si>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</si>
  <si>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</si>
  <si>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</si>
  <si>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</si>
  <si>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</si>
  <si>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</si>
  <si>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</si>
  <si>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</si>
  <si>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</si>
  <si>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</si>
  <si>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</si>
  <si>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</si>
  <si>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</si>
  <si>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</si>
  <si>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</si>
  <si>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</si>
  <si>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</si>
  <si>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</si>
  <si>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</si>
  <si>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</si>
  <si>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</si>
  <si>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</si>
  <si>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</si>
  <si>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</si>
  <si>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</si>
  <si>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</si>
  <si>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</si>
  <si>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</si>
  <si>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</si>
  <si>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</si>
  <si>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</si>
  <si>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</si>
  <si>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</si>
  <si>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</si>
  <si>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</si>
  <si>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</si>
  <si>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</si>
  <si>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</si>
  <si>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</si>
  <si>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</si>
  <si>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</si>
  <si>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</si>
  <si>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</si>
  <si>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</si>
  <si>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</si>
  <si>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</si>
  <si>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</si>
  <si>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</si>
  <si>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</si>
  <si>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</si>
  <si>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</si>
  <si>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</si>
  <si>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</si>
  <si>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</si>
  <si>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</si>
  <si>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</si>
  <si>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</si>
  <si>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</si>
  <si>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</si>
  <si>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</si>
  <si>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</si>
  <si>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</si>
  <si>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</si>
  <si>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</si>
  <si>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</si>
  <si>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</si>
  <si>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</si>
  <si>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</si>
  <si>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</si>
  <si>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</si>
  <si>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</si>
  <si>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</si>
  <si>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</si>
  <si>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</si>
  <si>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</si>
  <si>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</si>
  <si>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</si>
  <si>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</si>
  <si>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</si>
  <si>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</si>
  <si>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</si>
  <si>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</si>
  <si>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</si>
  <si>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</si>
  <si>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</si>
  <si>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</si>
  <si>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</si>
  <si>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</si>
  <si>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</si>
  <si>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</si>
  <si>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</si>
  <si>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</si>
  <si>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</si>
  <si>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</si>
  <si>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</si>
  <si>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</si>
  <si>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</si>
  <si>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</si>
  <si>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</si>
  <si>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</si>
  <si>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</si>
  <si>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</si>
  <si>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</si>
  <si>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</si>
  <si>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</si>
  <si>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</si>
  <si>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</si>
  <si>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</si>
  <si>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</si>
  <si>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</si>
  <si>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</si>
  <si>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</si>
  <si>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</si>
  <si>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</si>
  <si>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</si>
  <si>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</si>
  <si>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</si>
  <si>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</si>
  <si>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</si>
  <si>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</si>
  <si>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</si>
  <si>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</si>
  <si>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</si>
  <si>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</si>
  <si>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</si>
  <si>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</si>
  <si>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</si>
  <si>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</si>
  <si>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</si>
  <si>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</si>
  <si>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</si>
  <si>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</si>
  <si>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</si>
  <si>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</si>
  <si>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</si>
  <si>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</si>
  <si>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</si>
  <si>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</si>
  <si>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</si>
  <si>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</si>
  <si>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</si>
  <si>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</si>
  <si>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</si>
  <si>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</si>
  <si>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</si>
  <si>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</si>
  <si>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</si>
  <si>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</si>
  <si>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</si>
  <si>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</si>
  <si>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</si>
  <si>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</si>
  <si>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</si>
  <si>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</si>
  <si>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</si>
  <si>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</si>
  <si>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</si>
  <si>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</si>
  <si>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</si>
  <si>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</si>
  <si>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</si>
  <si>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</si>
  <si>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</si>
  <si>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</si>
  <si>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</si>
  <si>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</si>
  <si>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</si>
  <si>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</si>
  <si>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</si>
  <si>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</si>
  <si>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</si>
  <si>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</si>
  <si>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</si>
  <si>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</si>
  <si>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</si>
  <si>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</si>
  <si>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</si>
  <si>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</si>
  <si>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</si>
  <si>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</si>
  <si>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</si>
  <si>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</si>
  <si>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</si>
  <si>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</si>
  <si>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</si>
  <si>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</si>
  <si>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</si>
  <si>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</si>
  <si>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</si>
  <si>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</si>
  <si>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</si>
  <si>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</si>
  <si>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</si>
  <si>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</si>
  <si>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</si>
  <si>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</si>
  <si>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</si>
  <si>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</si>
  <si>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</si>
  <si>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</si>
  <si>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</si>
  <si>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</si>
  <si>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</si>
  <si>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</si>
  <si>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</si>
  <si>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</si>
  <si>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</si>
  <si>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</si>
  <si>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</si>
  <si>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</si>
  <si>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</si>
  <si>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</si>
  <si>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</si>
  <si>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</si>
  <si>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</si>
  <si>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</si>
  <si>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</si>
  <si>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</si>
  <si>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</si>
  <si>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</si>
  <si>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</si>
  <si>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</si>
  <si>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</si>
  <si>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</si>
  <si>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</si>
  <si>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</si>
  <si>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</si>
  <si>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</si>
  <si>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</si>
  <si>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</si>
  <si>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</si>
  <si>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</si>
  <si>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</si>
  <si>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</si>
  <si>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</si>
  <si>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</si>
  <si>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</si>
  <si>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</si>
  <si>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</si>
  <si>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</si>
  <si>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</si>
  <si>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</si>
  <si>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</si>
  <si>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</si>
  <si>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</si>
  <si>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</si>
  <si>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</si>
  <si>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</si>
  <si>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</si>
  <si>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</si>
  <si>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</si>
  <si>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</si>
  <si>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</si>
  <si>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</si>
  <si>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</si>
  <si>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</si>
  <si>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</si>
  <si>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</si>
  <si>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</si>
  <si>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</si>
  <si>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</si>
  <si>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</si>
  <si>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</si>
  <si>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</si>
  <si>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</si>
  <si>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</si>
  <si>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</si>
  <si>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</si>
  <si>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</si>
  <si>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</si>
  <si>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</si>
  <si>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</si>
  <si>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</si>
  <si>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</si>
  <si>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</si>
  <si>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</si>
  <si>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</si>
  <si>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</si>
  <si>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</si>
  <si>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</si>
  <si>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</si>
  <si>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</si>
  <si>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</si>
  <si>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</si>
  <si>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</si>
  <si>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</si>
  <si>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</si>
  <si>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</si>
  <si>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</si>
  <si>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</si>
  <si>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</si>
  <si>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</si>
  <si>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</si>
  <si>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</si>
  <si>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</si>
  <si>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</si>
  <si>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</si>
  <si>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</si>
  <si>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</si>
  <si>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</si>
  <si>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</si>
  <si>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</si>
  <si>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</si>
  <si>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</si>
  <si>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</si>
  <si>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</si>
  <si>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</si>
  <si>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</si>
  <si>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</si>
  <si>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</si>
  <si>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</si>
  <si>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</si>
  <si>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</si>
  <si>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</si>
  <si>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</si>
  <si>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</si>
  <si>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</si>
  <si>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</si>
  <si>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</si>
  <si>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</si>
  <si>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</si>
  <si>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</si>
  <si>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</si>
  <si>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</si>
  <si>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</si>
  <si>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</si>
  <si>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</si>
  <si>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</si>
  <si>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</si>
  <si>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</si>
  <si>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</si>
  <si>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</si>
  <si>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</si>
  <si>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</si>
  <si>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</si>
  <si>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</si>
  <si>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</si>
  <si>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</si>
  <si>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</si>
  <si>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</si>
  <si>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</si>
  <si>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</si>
  <si>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</si>
  <si>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</si>
  <si>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</si>
  <si>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</si>
  <si>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</si>
  <si>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</si>
  <si>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</si>
  <si>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</si>
  <si>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</si>
  <si>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</si>
  <si>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</si>
  <si>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</si>
  <si>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</si>
  <si>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</si>
  <si>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</si>
  <si>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</si>
  <si>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</si>
  <si>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</si>
  <si>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</si>
  <si>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</si>
  <si>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</si>
  <si>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</si>
  <si>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</si>
  <si>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</si>
  <si>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</si>
  <si>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</si>
  <si>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</si>
  <si>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</si>
  <si>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</si>
  <si>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</si>
  <si>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</si>
  <si>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</si>
  <si>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</si>
  <si>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</si>
  <si>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</si>
  <si>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</si>
  <si>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</si>
  <si>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</si>
  <si>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</si>
  <si>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</si>
  <si>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</si>
  <si>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</si>
  <si>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</si>
  <si>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</si>
  <si>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</si>
  <si>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</si>
  <si>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</si>
  <si>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</si>
  <si>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</si>
  <si>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</si>
  <si>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</si>
  <si>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</si>
  <si>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</si>
  <si>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</si>
  <si>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</si>
  <si>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</si>
  <si>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</si>
  <si>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</si>
  <si>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</si>
  <si>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</si>
  <si>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</si>
  <si>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</si>
  <si>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</si>
  <si>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</si>
  <si>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</si>
  <si>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</si>
  <si>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</si>
  <si>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</si>
  <si>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</si>
  <si>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</si>
  <si>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</si>
  <si>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</si>
  <si>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</si>
  <si>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</si>
  <si>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</si>
  <si>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</si>
  <si>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</si>
  <si>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</si>
  <si>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</si>
  <si>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</si>
  <si>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</si>
  <si>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</si>
  <si>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</si>
  <si>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</si>
  <si>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</si>
  <si>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</si>
  <si>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</si>
  <si>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</si>
  <si>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</si>
  <si>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</si>
  <si>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</si>
  <si>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</si>
  <si>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</si>
  <si>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</si>
  <si>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</si>
  <si>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</si>
  <si>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</si>
  <si>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</si>
  <si>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</si>
  <si>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</si>
  <si>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</si>
  <si>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</si>
  <si>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</si>
  <si>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</si>
  <si>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</si>
  <si>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</si>
  <si>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</si>
  <si>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</si>
  <si>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</si>
  <si>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</si>
  <si>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</si>
  <si>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</si>
  <si>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</si>
  <si>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</si>
  <si>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</si>
  <si>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</si>
  <si>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</si>
  <si>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</si>
  <si>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</si>
  <si>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</si>
  <si>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</si>
  <si>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</si>
  <si>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</si>
  <si>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</si>
  <si>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</si>
  <si>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</si>
  <si>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</si>
  <si>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</si>
  <si>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</si>
  <si>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</si>
  <si>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</si>
  <si>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</si>
  <si>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</si>
  <si>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</si>
  <si>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</si>
  <si>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</si>
  <si>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</si>
  <si>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</si>
  <si>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</si>
  <si>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</si>
  <si>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</si>
  <si>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</si>
  <si>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</si>
  <si>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</si>
  <si>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</si>
  <si>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</si>
  <si>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</si>
  <si>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</si>
  <si>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</si>
  <si>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</si>
  <si>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</si>
  <si>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</si>
  <si>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</si>
  <si>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</si>
  <si>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</si>
  <si>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</si>
  <si>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</si>
  <si>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</si>
  <si>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</si>
  <si>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</si>
  <si>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</si>
  <si>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</si>
  <si>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</si>
  <si>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</si>
  <si>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</si>
  <si>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</si>
  <si>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</si>
  <si>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</si>
  <si>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</si>
  <si>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</si>
  <si>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</si>
  <si>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</si>
  <si>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</si>
  <si>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</si>
  <si>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</si>
  <si>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</si>
  <si>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</si>
  <si>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</si>
  <si>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</si>
  <si>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</si>
  <si>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</si>
  <si>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</si>
  <si>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</si>
  <si>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</si>
  <si>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</si>
  <si>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</si>
  <si>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</si>
  <si>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</si>
  <si>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</si>
  <si>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</si>
  <si>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</si>
  <si>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</si>
  <si>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</si>
  <si>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</si>
  <si>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</si>
  <si>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</si>
  <si>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</si>
  <si>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</si>
  <si>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</si>
  <si>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</si>
  <si>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</si>
  <si>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</si>
  <si>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</si>
  <si>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</si>
  <si>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</si>
  <si>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</si>
  <si>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</si>
  <si>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</si>
  <si>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</si>
  <si>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</si>
  <si>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</si>
  <si>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</si>
  <si>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</si>
  <si>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</si>
  <si>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</si>
  <si>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</si>
  <si>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</si>
  <si>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</si>
  <si>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</si>
  <si>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</si>
  <si>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</si>
  <si>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</si>
  <si>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</si>
  <si>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</si>
  <si>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</si>
  <si>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</si>
  <si>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</si>
  <si>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</si>
  <si>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</si>
  <si>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</si>
  <si>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</si>
  <si>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</si>
  <si>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</si>
  <si>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</si>
  <si>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</si>
  <si>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</si>
  <si>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</si>
  <si>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</si>
  <si>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</si>
  <si>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</si>
  <si>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</si>
  <si>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</si>
  <si>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</si>
  <si>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</si>
  <si>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</si>
  <si>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</si>
  <si>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</si>
  <si>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</si>
  <si>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</si>
  <si>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</si>
  <si>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</si>
  <si>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</si>
  <si>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</si>
  <si>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</si>
  <si>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</si>
  <si>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</si>
  <si>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</si>
  <si>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</si>
  <si>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</si>
  <si>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</si>
  <si>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</si>
  <si>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</si>
  <si>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</si>
  <si>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</si>
  <si>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</si>
  <si>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</si>
  <si>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</si>
  <si>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</si>
  <si>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</si>
  <si>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</si>
  <si>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</si>
  <si>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</si>
  <si>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</si>
  <si>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</si>
  <si>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</si>
  <si>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</si>
  <si>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</si>
  <si>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</si>
  <si>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</si>
  <si>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</si>
  <si>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</si>
  <si>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</si>
  <si>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</si>
  <si>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</si>
  <si>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</si>
  <si>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</si>
  <si>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</si>
  <si>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</si>
  <si>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</si>
  <si>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</si>
  <si>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</si>
  <si>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</si>
  <si>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</si>
  <si>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</si>
  <si>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</si>
  <si>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</si>
  <si>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</si>
  <si>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</si>
  <si>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</si>
  <si>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</si>
  <si>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</si>
  <si>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</si>
  <si>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</si>
  <si>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</si>
  <si>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</si>
  <si>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</si>
  <si>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</si>
  <si>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</si>
  <si>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</si>
  <si>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</si>
  <si>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</si>
  <si>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</si>
  <si>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</si>
  <si>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</si>
  <si>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</si>
  <si>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</si>
  <si>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</si>
  <si>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</si>
  <si>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</si>
  <si>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</si>
  <si>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</si>
  <si>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</si>
  <si>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</si>
  <si>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</si>
  <si>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</si>
  <si>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</si>
  <si>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</si>
  <si>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</si>
  <si>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</si>
  <si>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</si>
  <si>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</si>
  <si>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</si>
  <si>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</si>
  <si>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</si>
  <si>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</si>
  <si>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</si>
  <si>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</si>
  <si>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</si>
  <si>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</si>
  <si>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</si>
  <si>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</si>
  <si>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</si>
  <si>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</si>
  <si>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</si>
  <si>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</si>
  <si>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</si>
  <si>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</si>
  <si>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</si>
  <si>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</si>
  <si>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</si>
  <si>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</si>
  <si>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</si>
  <si>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</si>
  <si>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</si>
  <si>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</si>
  <si>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</si>
  <si>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</si>
  <si>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</si>
  <si>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</si>
  <si>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</si>
  <si>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</si>
  <si>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</si>
  <si>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</si>
  <si>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</si>
  <si>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</si>
  <si>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</si>
  <si>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</si>
  <si>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</si>
  <si>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</si>
  <si>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</si>
  <si>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</si>
  <si>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</si>
  <si>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</si>
  <si>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</si>
  <si>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</si>
  <si>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</si>
  <si>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</si>
  <si>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</si>
  <si>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</si>
  <si>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</si>
  <si>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</si>
  <si>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</si>
  <si>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</si>
  <si>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</si>
  <si>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</si>
  <si>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</si>
  <si>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</si>
  <si>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</si>
  <si>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</si>
  <si>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</si>
  <si>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</si>
  <si>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</si>
  <si>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</si>
  <si>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</si>
  <si>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</si>
  <si>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</si>
  <si>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</si>
  <si>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</si>
  <si>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</si>
  <si>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</si>
  <si>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</si>
  <si>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</si>
  <si>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</si>
  <si>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</si>
  <si>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</si>
  <si>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</si>
  <si>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</si>
  <si>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</si>
  <si>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</si>
  <si>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</si>
  <si>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</si>
  <si>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</si>
  <si>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</si>
  <si>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</si>
  <si>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</si>
  <si>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</si>
  <si>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</si>
  <si>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</si>
  <si>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</si>
  <si>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</si>
  <si>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</si>
  <si>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</si>
  <si>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</si>
  <si>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</si>
  <si>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</si>
  <si>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</si>
  <si>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</si>
  <si>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</si>
  <si>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</si>
  <si>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</si>
  <si>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</si>
  <si>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</si>
  <si>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</si>
  <si>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</si>
  <si>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</si>
  <si>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</si>
  <si>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</si>
  <si>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</si>
  <si>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</si>
  <si>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</si>
  <si>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</si>
  <si>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</si>
  <si>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</si>
  <si>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</si>
  <si>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</si>
  <si>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</si>
  <si>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</si>
  <si>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</si>
  <si>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</si>
  <si>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</si>
  <si>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</si>
  <si>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</si>
  <si>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</si>
  <si>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</si>
  <si>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</si>
  <si>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</si>
  <si>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</si>
  <si>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</si>
  <si>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</si>
  <si>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</si>
  <si>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</si>
  <si>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</si>
  <si>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</si>
  <si>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</si>
  <si>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</si>
  <si>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</si>
  <si>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</si>
  <si>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</si>
  <si>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</si>
  <si>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</si>
  <si>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</si>
  <si>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</si>
  <si>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</si>
  <si>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</si>
  <si>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</si>
  <si>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</si>
  <si>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</si>
  <si>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</si>
  <si>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</si>
  <si>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</si>
  <si>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</si>
  <si>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</si>
  <si>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</si>
  <si>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</si>
  <si>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</si>
  <si>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</si>
  <si>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</si>
  <si>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</si>
  <si>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</si>
  <si>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</si>
  <si>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</si>
  <si>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</si>
  <si>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</si>
  <si>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</si>
  <si>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</si>
  <si>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</si>
  <si>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</si>
  <si>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</si>
  <si>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</si>
  <si>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</si>
  <si>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</si>
  <si>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</si>
  <si>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</si>
  <si>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</si>
  <si>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</si>
  <si>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</si>
  <si>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</si>
  <si>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</si>
  <si>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</si>
  <si>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</si>
  <si>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</si>
  <si>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</si>
  <si>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</si>
  <si>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</si>
  <si>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</si>
  <si>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</si>
  <si>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</si>
  <si>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</si>
  <si>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</si>
  <si>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</si>
  <si>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</si>
  <si>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</si>
  <si>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</si>
  <si>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</si>
  <si>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</si>
  <si>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</si>
  <si>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</si>
  <si>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</si>
  <si>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</si>
  <si>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</si>
  <si>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</si>
  <si>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</si>
  <si>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</si>
  <si>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</si>
  <si>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</si>
  <si>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</si>
  <si>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</si>
  <si>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</si>
  <si>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</si>
  <si>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</si>
  <si>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</si>
  <si>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</si>
  <si>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</si>
  <si>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</si>
  <si>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</si>
  <si>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</si>
  <si>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</si>
  <si>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</si>
  <si>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</si>
  <si>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</si>
  <si>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</si>
  <si>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</si>
  <si>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</si>
  <si>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</si>
  <si>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</si>
  <si>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</si>
  <si>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</si>
  <si>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</si>
  <si>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</si>
  <si>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</si>
  <si>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</si>
  <si>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</si>
  <si>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</si>
  <si>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</si>
  <si>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</si>
  <si>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</si>
  <si>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</si>
  <si>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</si>
  <si>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</si>
  <si>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</si>
  <si>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</si>
  <si>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</si>
  <si>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</si>
  <si>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</si>
  <si>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</si>
  <si>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</si>
  <si>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</si>
  <si>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</si>
  <si>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</si>
  <si>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</si>
  <si>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</si>
  <si>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</si>
  <si>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</si>
  <si>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</si>
  <si>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</si>
  <si>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</si>
  <si>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</si>
  <si>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</si>
  <si>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</si>
  <si>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</si>
  <si>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</si>
  <si>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</si>
  <si>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</si>
  <si>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</si>
  <si>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</si>
  <si>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</si>
  <si>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</si>
  <si>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</si>
  <si>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</si>
  <si>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</si>
  <si>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</si>
  <si>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</si>
  <si>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</si>
  <si>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</si>
  <si>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</si>
  <si>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</si>
  <si>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</si>
  <si>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</si>
  <si>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</si>
  <si>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</si>
  <si>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</si>
  <si>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</si>
  <si>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</si>
  <si>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</si>
  <si>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</si>
  <si>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</si>
  <si>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</si>
  <si>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</si>
  <si>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</si>
  <si>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</si>
  <si>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</si>
  <si>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</si>
  <si>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</si>
  <si>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</si>
  <si>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</si>
  <si>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</si>
  <si>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</si>
  <si>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</si>
  <si>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</si>
  <si>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</si>
  <si>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</si>
  <si>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</si>
  <si>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</si>
  <si>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</si>
  <si>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</si>
  <si>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</si>
  <si>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</si>
  <si>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</si>
  <si>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</si>
  <si>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</si>
  <si>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</si>
  <si>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</si>
  <si>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</si>
  <si>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</si>
  <si>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</si>
  <si>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</si>
  <si>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</si>
  <si>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</si>
  <si>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</si>
  <si>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</si>
  <si>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</si>
  <si>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</si>
  <si>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</si>
  <si>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</si>
  <si>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</si>
  <si>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</si>
  <si>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</si>
  <si>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</si>
  <si>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</si>
  <si>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</si>
  <si>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</si>
  <si>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</si>
  <si>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</si>
  <si>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</si>
  <si>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</si>
  <si>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</si>
  <si>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</si>
  <si>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</si>
  <si>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</si>
  <si>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</si>
  <si>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</si>
  <si>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</si>
  <si>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</si>
  <si>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</si>
  <si>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</si>
  <si>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</si>
  <si>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</si>
  <si>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</si>
  <si>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</si>
  <si>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</si>
  <si>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</si>
  <si>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</si>
  <si>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</si>
  <si>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</si>
  <si>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</si>
  <si>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</si>
  <si>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</si>
  <si>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</si>
  <si>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</si>
  <si>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</si>
  <si>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</si>
  <si>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</si>
  <si>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</si>
  <si>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</si>
  <si>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</si>
  <si>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</si>
  <si>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</si>
  <si>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</si>
  <si>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</si>
  <si>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</si>
  <si>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</si>
  <si>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</si>
  <si>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</si>
  <si>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</si>
  <si>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</si>
  <si>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</si>
  <si>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</si>
  <si>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</si>
  <si>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</si>
  <si>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</si>
  <si>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</si>
  <si>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</si>
  <si>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</si>
  <si>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</si>
  <si>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</si>
  <si>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</si>
  <si>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</si>
  <si>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</si>
  <si>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</si>
  <si>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</si>
  <si>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</si>
  <si>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</si>
  <si>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</si>
  <si>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</si>
  <si>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</si>
  <si>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</si>
  <si>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</si>
  <si>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</si>
  <si>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</si>
  <si>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</si>
  <si>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</si>
  <si>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</si>
  <si>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</si>
  <si>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</si>
  <si>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</si>
  <si>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</si>
  <si>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</si>
  <si>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</si>
  <si>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</si>
  <si>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</si>
  <si>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</si>
  <si>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</si>
  <si>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</si>
  <si>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</si>
  <si>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</si>
  <si>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</si>
  <si>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</si>
  <si>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</si>
  <si>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</si>
  <si>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</si>
  <si>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</si>
  <si>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</si>
  <si>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</si>
  <si>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</si>
  <si>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</si>
  <si>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</si>
  <si>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</si>
  <si>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</si>
  <si>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</si>
  <si>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</si>
  <si>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</si>
  <si>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</si>
  <si>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</si>
  <si>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</si>
  <si>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</si>
  <si>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</si>
  <si>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</si>
  <si>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</si>
  <si>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</si>
  <si>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</si>
  <si>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</si>
  <si>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</si>
  <si>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</si>
  <si>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</si>
  <si>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</si>
  <si>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</si>
  <si>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</si>
  <si>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</si>
  <si>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</si>
  <si>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</si>
  <si>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</si>
  <si>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</si>
  <si>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</si>
  <si>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</si>
  <si>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</si>
  <si>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</si>
  <si>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</si>
  <si>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</si>
  <si>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</si>
  <si>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</si>
  <si>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</si>
  <si>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</si>
  <si>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</si>
  <si>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</si>
  <si>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</si>
  <si>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</si>
  <si>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</si>
  <si>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</si>
  <si>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</si>
  <si>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</si>
  <si>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</si>
  <si>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</si>
  <si>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</si>
  <si>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</si>
  <si>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</si>
  <si>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</si>
  <si>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</si>
  <si>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</si>
  <si>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</si>
  <si>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</si>
  <si>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</si>
  <si>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</si>
  <si>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</si>
  <si>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</si>
  <si>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</si>
  <si>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</si>
  <si>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</si>
  <si>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</si>
  <si>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</si>
  <si>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</si>
  <si>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</si>
  <si>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</si>
  <si>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</si>
  <si>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</si>
  <si>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</si>
  <si>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</si>
  <si>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</si>
  <si>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</si>
  <si>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</si>
  <si>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</si>
  <si>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</si>
  <si>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</si>
  <si>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</si>
  <si>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</si>
  <si>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</si>
  <si>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</si>
  <si>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</si>
  <si>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</si>
  <si>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</si>
  <si>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</si>
  <si>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</si>
  <si>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</si>
  <si>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</si>
  <si>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</si>
  <si>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</si>
  <si>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</si>
  <si>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</si>
  <si>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</si>
  <si>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</si>
  <si>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</si>
  <si>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</si>
  <si>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</si>
  <si>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</si>
  <si>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</si>
  <si>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</si>
  <si>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</si>
  <si>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</si>
  <si>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</si>
  <si>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</si>
  <si>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</si>
  <si>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</si>
  <si>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</si>
  <si>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</si>
  <si>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</si>
  <si>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</si>
  <si>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</si>
  <si>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</si>
  <si>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</si>
  <si>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</si>
  <si>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</si>
  <si>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</si>
  <si>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</si>
  <si>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</si>
  <si>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</si>
  <si>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</si>
  <si>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</si>
  <si>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</si>
  <si>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</si>
  <si>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</si>
  <si>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</si>
  <si>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</si>
  <si>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</si>
  <si>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</si>
  <si>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</si>
  <si>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</si>
  <si>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</si>
  <si>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</si>
  <si>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</si>
  <si>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</si>
  <si>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</si>
  <si>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</si>
  <si>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</si>
  <si>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</si>
  <si>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</si>
  <si>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</si>
  <si>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</si>
  <si>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</si>
  <si>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</si>
  <si>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</si>
  <si>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</si>
  <si>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</si>
  <si>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</si>
  <si>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</si>
  <si>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</si>
  <si>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</si>
  <si>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</si>
  <si>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</si>
  <si>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</si>
  <si>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</si>
  <si>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</si>
  <si>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</si>
  <si>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</si>
  <si>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</si>
  <si>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</si>
  <si>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</si>
  <si>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</si>
  <si>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</si>
  <si>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</si>
  <si>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</si>
  <si>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</si>
  <si>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</si>
  <si>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</si>
  <si>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</si>
  <si>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</si>
  <si>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</si>
  <si>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</si>
  <si>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</si>
  <si>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</si>
  <si>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</si>
  <si>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</si>
  <si>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</si>
  <si>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</si>
  <si>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</si>
  <si>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</si>
  <si>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</si>
  <si>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</si>
  <si>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</si>
  <si>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</si>
  <si>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</si>
  <si>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</si>
  <si>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</si>
  <si>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</si>
  <si>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</si>
  <si>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</si>
  <si>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</si>
  <si>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</si>
  <si>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</si>
  <si>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</si>
  <si>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</si>
  <si>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</si>
  <si>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</si>
  <si>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</si>
  <si>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</si>
  <si>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</si>
  <si>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</si>
  <si>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</si>
  <si>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</si>
  <si>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</si>
  <si>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</si>
  <si>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</si>
  <si>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</si>
  <si>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</si>
  <si>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</si>
  <si>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</si>
  <si>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</si>
  <si>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</si>
  <si>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</si>
  <si>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</si>
  <si>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</si>
  <si>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</si>
  <si>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</si>
  <si>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</si>
  <si>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</si>
  <si>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</si>
  <si>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</si>
  <si>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</si>
  <si>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</si>
  <si>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</si>
  <si>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</si>
  <si>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</si>
  <si>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</si>
  <si>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</si>
  <si>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</si>
  <si>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</si>
  <si>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</si>
  <si>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</si>
  <si>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</si>
  <si>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</si>
  <si>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</si>
  <si>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</si>
  <si>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</si>
  <si>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</si>
  <si>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</si>
  <si>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</si>
  <si>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</si>
  <si>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</si>
  <si>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</si>
  <si>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</si>
  <si>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</si>
  <si>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</si>
  <si>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</si>
  <si>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</si>
  <si>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</si>
  <si>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</si>
  <si>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</si>
  <si>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</si>
  <si>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</si>
  <si>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</si>
  <si>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</si>
  <si>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</si>
  <si>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</si>
  <si>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</si>
  <si>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</si>
  <si>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</si>
  <si>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</si>
  <si>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</si>
  <si>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</si>
  <si>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</si>
  <si>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</si>
  <si>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</si>
  <si>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</si>
  <si>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</si>
  <si>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</si>
  <si>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</si>
  <si>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</si>
  <si>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</si>
  <si>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</si>
  <si>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</si>
  <si>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</si>
  <si>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</si>
  <si>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</si>
  <si>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</si>
  <si>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</si>
  <si>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</si>
  <si>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</si>
  <si>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</si>
  <si>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</si>
  <si>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</si>
  <si>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</si>
  <si>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</si>
  <si>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</si>
  <si>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</si>
  <si>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</si>
  <si>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</si>
  <si>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</si>
  <si>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</si>
  <si>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</si>
  <si>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</si>
  <si>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</si>
  <si>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</si>
  <si>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</si>
  <si>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</si>
  <si>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</si>
  <si>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>Proposed  Standalone</t>
  </si>
  <si>
    <t xml:space="preserve">FUND 3611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</si>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</sst>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8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1" fontId="24" fillId="2" borderId="0" xfId="0" applyNumberFormat="1" applyFont="1" applyFill="1"/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5" fontId="5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25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6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4"/>
  <sheetViews>
    <sheetView tabSelected="1" workbookViewId="0" topLeftCell="A1">
      <selection activeCell="A2" sqref="A2:H2"/>
    </sheetView>
  </sheetViews>
  <sheetFormatPr defaultColWidth="8.710937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7109375" style="3" customWidth="1"/>
  </cols>
  <sheetData>
    <row r="1" ht="0.75" customHeight="1"/>
    <row r="2" spans="1:8" ht="39.75" customHeight="1">
      <c r="A2" s="113" t="s">
        <v>1515</v>
      </c>
      <c r="B2" s="114"/>
      <c r="C2" s="114"/>
      <c r="D2" s="114"/>
      <c r="E2" s="114"/>
      <c r="F2" s="114"/>
      <c r="G2" s="114"/>
      <c r="H2" s="114"/>
    </row>
    <row r="3" ht="3.75" customHeight="1"/>
    <row r="4" spans="1:9" ht="22.9" customHeight="1">
      <c r="A4" s="115" t="s">
        <v>1516</v>
      </c>
      <c r="B4" s="99"/>
      <c r="C4" s="99"/>
      <c r="D4" s="99"/>
      <c r="E4" s="99"/>
      <c r="F4" s="99"/>
      <c r="G4" s="99"/>
      <c r="H4" s="99"/>
      <c r="I4" s="4"/>
    </row>
    <row r="5" spans="1:13" ht="25.5" customHeight="1">
      <c r="A5" s="19" t="s">
        <v>0</v>
      </c>
      <c r="B5" s="20" t="s">
        <v>1</v>
      </c>
      <c r="C5" s="20" t="s">
        <v>1514</v>
      </c>
      <c r="D5" s="21" t="s">
        <v>1513</v>
      </c>
      <c r="E5" s="21" t="s">
        <v>1379</v>
      </c>
      <c r="F5" s="21" t="s">
        <v>2</v>
      </c>
      <c r="G5" s="21" t="s">
        <v>3</v>
      </c>
      <c r="H5" s="21" t="s">
        <v>1380</v>
      </c>
      <c r="J5" s="5"/>
      <c r="K5" s="5"/>
      <c r="L5" s="5"/>
      <c r="M5" s="5"/>
    </row>
    <row r="6" spans="1:8" ht="18" customHeight="1" thickBot="1">
      <c r="A6" s="6" t="s">
        <v>5</v>
      </c>
      <c r="B6" s="100" t="s">
        <v>6</v>
      </c>
      <c r="C6" s="100"/>
      <c r="D6" s="101"/>
      <c r="E6" s="101"/>
      <c r="F6" s="101"/>
      <c r="G6" s="101"/>
      <c r="H6" s="101"/>
    </row>
    <row r="7" spans="1:9" ht="26.25" thickTop="1">
      <c r="A7" s="19" t="s">
        <v>0</v>
      </c>
      <c r="B7" s="20" t="s">
        <v>1</v>
      </c>
      <c r="C7" s="20" t="s">
        <v>1514</v>
      </c>
      <c r="D7" s="21" t="s">
        <v>1513</v>
      </c>
      <c r="E7" s="21" t="s">
        <v>1379</v>
      </c>
      <c r="F7" s="21" t="s">
        <v>2</v>
      </c>
      <c r="G7" s="21" t="s">
        <v>3</v>
      </c>
      <c r="H7" s="21" t="s">
        <v>1380</v>
      </c>
      <c r="I7" s="7"/>
    </row>
    <row r="8" spans="1:8" ht="28.9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9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9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9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9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9" customHeight="1">
      <c r="A13" s="8">
        <v>1047210</v>
      </c>
      <c r="B13" s="9" t="s">
        <v>1381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9" customHeight="1">
      <c r="A14" s="22">
        <v>1047218</v>
      </c>
      <c r="B14" s="23" t="s">
        <v>1382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9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9" customHeight="1">
      <c r="A16" s="22">
        <v>1047221</v>
      </c>
      <c r="B16" s="22" t="s">
        <v>1383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9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9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9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9" customHeight="1">
      <c r="A20" s="22">
        <v>1047245</v>
      </c>
      <c r="B20" s="23" t="s">
        <v>1384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9" customHeight="1">
      <c r="A21" s="22">
        <v>1047359</v>
      </c>
      <c r="B21" s="23" t="s">
        <v>1385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9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9" customHeight="1">
      <c r="A23" s="22">
        <v>1112181</v>
      </c>
      <c r="B23" s="23" t="s">
        <v>1386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9" customHeight="1">
      <c r="A24" s="27">
        <v>1112182</v>
      </c>
      <c r="B24" s="28" t="s">
        <v>1387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9" customHeight="1">
      <c r="A25" s="22">
        <v>1113919</v>
      </c>
      <c r="B25" s="28" t="s">
        <v>1388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9" customHeight="1">
      <c r="A26" s="22">
        <v>1116223</v>
      </c>
      <c r="B26" s="22" t="s">
        <v>1389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9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9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9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9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9" customHeight="1">
      <c r="A31" s="8">
        <v>1116251</v>
      </c>
      <c r="B31" s="9" t="s">
        <v>1390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9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9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9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9" customHeight="1">
      <c r="A35" s="30">
        <v>1122033</v>
      </c>
      <c r="B35" s="27" t="s">
        <v>1391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9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9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9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9" customHeight="1">
      <c r="A39" s="22">
        <v>1122059</v>
      </c>
      <c r="B39" s="22" t="s">
        <v>1392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9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9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9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9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9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9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9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9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9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9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9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9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9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9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9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9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9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9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9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9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9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09" t="s">
        <v>89</v>
      </c>
      <c r="B61" s="110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8"/>
      <c r="B62" s="99"/>
      <c r="C62" s="99"/>
      <c r="D62" s="99"/>
      <c r="E62" s="99"/>
      <c r="F62" s="99"/>
      <c r="G62" s="99"/>
      <c r="H62" s="99"/>
      <c r="K62" s="14"/>
      <c r="L62" s="14"/>
      <c r="M62" s="14"/>
      <c r="N62" s="14"/>
    </row>
    <row r="63" spans="1:14" ht="18" customHeight="1" thickBot="1">
      <c r="A63" s="6" t="s">
        <v>90</v>
      </c>
      <c r="B63" s="100" t="s">
        <v>91</v>
      </c>
      <c r="C63" s="100"/>
      <c r="D63" s="101"/>
      <c r="E63" s="101"/>
      <c r="F63" s="101"/>
      <c r="G63" s="101"/>
      <c r="H63" s="101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1514</v>
      </c>
      <c r="D64" s="21" t="s">
        <v>1513</v>
      </c>
      <c r="E64" s="21" t="s">
        <v>1379</v>
      </c>
      <c r="F64" s="21" t="s">
        <v>2</v>
      </c>
      <c r="G64" s="21" t="s">
        <v>3</v>
      </c>
      <c r="H64" s="21" t="s">
        <v>1380</v>
      </c>
    </row>
    <row r="65" spans="1:39" ht="27" customHeight="1">
      <c r="A65" s="27">
        <v>1039557</v>
      </c>
      <c r="B65" s="27" t="s">
        <v>1393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9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9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9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9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9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1394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9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9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9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9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9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9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9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09" t="s">
        <v>116</v>
      </c>
      <c r="B79" s="110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98"/>
      <c r="B80" s="99"/>
      <c r="C80" s="99"/>
      <c r="D80" s="99"/>
      <c r="E80" s="99"/>
      <c r="F80" s="99"/>
      <c r="G80" s="99"/>
      <c r="H80" s="99"/>
      <c r="K80" s="14"/>
      <c r="L80" s="14"/>
      <c r="M80" s="14"/>
      <c r="N80" s="14"/>
    </row>
    <row r="81" spans="1:14" ht="18" customHeight="1" thickBot="1">
      <c r="A81" s="6" t="s">
        <v>117</v>
      </c>
      <c r="B81" s="100" t="s">
        <v>118</v>
      </c>
      <c r="C81" s="100"/>
      <c r="D81" s="101"/>
      <c r="E81" s="101"/>
      <c r="F81" s="101"/>
      <c r="G81" s="101"/>
      <c r="H81" s="101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1514</v>
      </c>
      <c r="D82" s="21" t="s">
        <v>1513</v>
      </c>
      <c r="E82" s="21" t="s">
        <v>1395</v>
      </c>
      <c r="F82" s="21" t="s">
        <v>2</v>
      </c>
      <c r="G82" s="21" t="s">
        <v>3</v>
      </c>
      <c r="H82" s="21" t="s">
        <v>4</v>
      </c>
    </row>
    <row r="83" spans="1:14" ht="28.9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9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9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9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9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9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9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9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9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9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9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9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9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9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9" customHeight="1">
      <c r="A97" s="22">
        <v>1117841</v>
      </c>
      <c r="B97" s="22" t="s">
        <v>1396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9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1397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09" t="s">
        <v>149</v>
      </c>
      <c r="B100" s="110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8"/>
      <c r="B101" s="99"/>
      <c r="C101" s="99"/>
      <c r="D101" s="99"/>
      <c r="E101" s="99"/>
      <c r="F101" s="99"/>
      <c r="G101" s="99"/>
      <c r="H101" s="99"/>
      <c r="K101" s="14"/>
      <c r="L101" s="14"/>
      <c r="M101" s="14"/>
      <c r="N101" s="14"/>
    </row>
    <row r="102" spans="1:14" ht="18" customHeight="1" thickBot="1">
      <c r="A102" s="6" t="s">
        <v>150</v>
      </c>
      <c r="B102" s="100" t="s">
        <v>151</v>
      </c>
      <c r="C102" s="100"/>
      <c r="D102" s="101"/>
      <c r="E102" s="101"/>
      <c r="F102" s="101"/>
      <c r="G102" s="101"/>
      <c r="H102" s="101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1514</v>
      </c>
      <c r="D103" s="21" t="s">
        <v>1513</v>
      </c>
      <c r="E103" s="21" t="s">
        <v>1379</v>
      </c>
      <c r="F103" s="21" t="s">
        <v>2</v>
      </c>
      <c r="G103" s="21" t="s">
        <v>3</v>
      </c>
      <c r="H103" s="21" t="s">
        <v>1380</v>
      </c>
    </row>
    <row r="104" spans="1:14" ht="28.9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9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9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09" t="s">
        <v>158</v>
      </c>
      <c r="B107" s="110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8"/>
      <c r="B108" s="99"/>
      <c r="C108" s="99"/>
      <c r="D108" s="99"/>
      <c r="E108" s="99"/>
      <c r="F108" s="99"/>
      <c r="G108" s="99"/>
      <c r="H108" s="99"/>
      <c r="K108" s="14"/>
      <c r="L108" s="14"/>
      <c r="M108" s="14"/>
      <c r="N108" s="14"/>
    </row>
    <row r="109" spans="1:14" ht="18" customHeight="1" thickBot="1">
      <c r="A109" s="6" t="s">
        <v>159</v>
      </c>
      <c r="B109" s="100" t="s">
        <v>160</v>
      </c>
      <c r="C109" s="100"/>
      <c r="D109" s="101"/>
      <c r="E109" s="101"/>
      <c r="F109" s="101"/>
      <c r="G109" s="101"/>
      <c r="H109" s="101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1514</v>
      </c>
      <c r="D110" s="21" t="s">
        <v>1513</v>
      </c>
      <c r="E110" s="21" t="s">
        <v>1379</v>
      </c>
      <c r="F110" s="21" t="s">
        <v>2</v>
      </c>
      <c r="G110" s="21" t="s">
        <v>3</v>
      </c>
      <c r="H110" s="21" t="s">
        <v>1380</v>
      </c>
    </row>
    <row r="111" spans="1:14" ht="28.9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1398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9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9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9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9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9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9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9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9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1399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1400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9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1" t="s">
        <v>181</v>
      </c>
      <c r="B124" s="112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98"/>
      <c r="B125" s="99"/>
      <c r="C125" s="99"/>
      <c r="D125" s="99"/>
      <c r="E125" s="99"/>
      <c r="F125" s="99"/>
      <c r="G125" s="99"/>
      <c r="H125" s="99"/>
      <c r="K125" s="14"/>
      <c r="L125" s="14"/>
      <c r="M125" s="14"/>
      <c r="N125" s="14"/>
    </row>
    <row r="126" spans="1:14" ht="18" customHeight="1" thickBot="1">
      <c r="A126" s="6" t="s">
        <v>182</v>
      </c>
      <c r="B126" s="100" t="s">
        <v>183</v>
      </c>
      <c r="C126" s="100"/>
      <c r="D126" s="101"/>
      <c r="E126" s="101"/>
      <c r="F126" s="101"/>
      <c r="G126" s="101"/>
      <c r="H126" s="101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1514</v>
      </c>
      <c r="D127" s="21" t="s">
        <v>1513</v>
      </c>
      <c r="E127" s="21" t="s">
        <v>1395</v>
      </c>
      <c r="F127" s="21" t="s">
        <v>2</v>
      </c>
      <c r="G127" s="21" t="s">
        <v>3</v>
      </c>
      <c r="H127" s="21" t="s">
        <v>4</v>
      </c>
    </row>
    <row r="128" spans="1:14" ht="28.9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9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9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9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9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9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9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9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9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9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9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9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9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9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9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9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9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9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9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9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9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9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9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9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9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9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9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9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9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9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9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9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9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9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9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9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9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9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9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9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9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9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9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9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9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9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9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9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9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9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9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9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9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9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9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9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9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9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9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9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9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9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9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9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9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9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9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9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9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9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9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9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9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9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9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9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9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9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9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9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9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9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9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9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9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9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9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9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9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9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9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9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9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9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9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9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9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9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9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9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9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9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9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9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9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9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9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9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9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9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9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9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9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9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9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1401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9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9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9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9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9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9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9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9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9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9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9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9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9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9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9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9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9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9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9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9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96" t="s">
        <v>477</v>
      </c>
      <c r="B276" s="97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98"/>
      <c r="B277" s="99"/>
      <c r="C277" s="99"/>
      <c r="D277" s="99"/>
      <c r="E277" s="99"/>
      <c r="F277" s="99"/>
      <c r="G277" s="99"/>
      <c r="H277" s="99"/>
      <c r="K277" s="14"/>
      <c r="L277" s="14"/>
      <c r="M277" s="14"/>
      <c r="N277" s="14"/>
    </row>
    <row r="278" spans="1:14" ht="18" customHeight="1" thickBot="1">
      <c r="A278" s="6" t="s">
        <v>478</v>
      </c>
      <c r="B278" s="100" t="s">
        <v>479</v>
      </c>
      <c r="C278" s="100"/>
      <c r="D278" s="101"/>
      <c r="E278" s="101"/>
      <c r="F278" s="101"/>
      <c r="G278" s="101"/>
      <c r="H278" s="101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1514</v>
      </c>
      <c r="D279" s="21" t="s">
        <v>1513</v>
      </c>
      <c r="E279" s="21" t="s">
        <v>1379</v>
      </c>
      <c r="F279" s="21" t="s">
        <v>2</v>
      </c>
      <c r="G279" s="21" t="s">
        <v>3</v>
      </c>
      <c r="H279" s="21" t="s">
        <v>4</v>
      </c>
    </row>
    <row r="280" spans="1:14" ht="28.9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96" t="s">
        <v>482</v>
      </c>
      <c r="B281" s="97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98"/>
      <c r="B282" s="99"/>
      <c r="C282" s="99"/>
      <c r="D282" s="99"/>
      <c r="E282" s="99"/>
      <c r="F282" s="99"/>
      <c r="G282" s="99"/>
      <c r="H282" s="99"/>
      <c r="K282" s="14"/>
      <c r="L282" s="14"/>
      <c r="M282" s="14"/>
      <c r="N282" s="14"/>
    </row>
    <row r="283" spans="1:14" ht="18" customHeight="1" thickBot="1">
      <c r="A283" s="6" t="s">
        <v>483</v>
      </c>
      <c r="B283" s="100" t="s">
        <v>484</v>
      </c>
      <c r="C283" s="100"/>
      <c r="D283" s="101"/>
      <c r="E283" s="101"/>
      <c r="F283" s="101"/>
      <c r="G283" s="101"/>
      <c r="H283" s="101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1514</v>
      </c>
      <c r="D284" s="21" t="s">
        <v>1513</v>
      </c>
      <c r="E284" s="21" t="s">
        <v>1379</v>
      </c>
      <c r="F284" s="21" t="s">
        <v>2</v>
      </c>
      <c r="G284" s="21" t="s">
        <v>3</v>
      </c>
      <c r="H284" s="21" t="s">
        <v>1380</v>
      </c>
    </row>
    <row r="285" spans="1:14" ht="28.9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9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9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9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9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9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96" t="s">
        <v>497</v>
      </c>
      <c r="B291" s="97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98"/>
      <c r="B292" s="99"/>
      <c r="C292" s="99"/>
      <c r="D292" s="99"/>
      <c r="E292" s="99"/>
      <c r="F292" s="99"/>
      <c r="G292" s="99"/>
      <c r="H292" s="99"/>
      <c r="K292" s="14"/>
      <c r="L292" s="14"/>
      <c r="M292" s="14"/>
      <c r="N292" s="14"/>
    </row>
    <row r="293" spans="1:14" ht="18" customHeight="1" thickBot="1">
      <c r="A293" s="6" t="s">
        <v>498</v>
      </c>
      <c r="B293" s="100" t="s">
        <v>499</v>
      </c>
      <c r="C293" s="100"/>
      <c r="D293" s="101"/>
      <c r="E293" s="101"/>
      <c r="F293" s="101"/>
      <c r="G293" s="101"/>
      <c r="H293" s="101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1514</v>
      </c>
      <c r="D294" s="21" t="s">
        <v>1513</v>
      </c>
      <c r="E294" s="21" t="s">
        <v>1379</v>
      </c>
      <c r="F294" s="21" t="s">
        <v>2</v>
      </c>
      <c r="G294" s="21" t="s">
        <v>3</v>
      </c>
      <c r="H294" s="21" t="s">
        <v>1380</v>
      </c>
    </row>
    <row r="295" spans="1:14" ht="28.9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9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9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96" t="s">
        <v>508</v>
      </c>
      <c r="B299" s="97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98"/>
      <c r="B300" s="99"/>
      <c r="C300" s="99"/>
      <c r="D300" s="99"/>
      <c r="E300" s="99"/>
      <c r="F300" s="99"/>
      <c r="G300" s="99"/>
      <c r="H300" s="99"/>
      <c r="K300" s="14"/>
      <c r="L300" s="14"/>
      <c r="M300" s="14"/>
      <c r="N300" s="14"/>
    </row>
    <row r="301" spans="1:14" ht="18" customHeight="1" thickBot="1">
      <c r="A301" s="6" t="s">
        <v>509</v>
      </c>
      <c r="B301" s="100" t="s">
        <v>510</v>
      </c>
      <c r="C301" s="100"/>
      <c r="D301" s="101"/>
      <c r="E301" s="101"/>
      <c r="F301" s="101"/>
      <c r="G301" s="101"/>
      <c r="H301" s="101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1514</v>
      </c>
      <c r="D302" s="21" t="s">
        <v>1513</v>
      </c>
      <c r="E302" s="21" t="s">
        <v>1379</v>
      </c>
      <c r="F302" s="21" t="s">
        <v>2</v>
      </c>
      <c r="G302" s="21" t="s">
        <v>3</v>
      </c>
      <c r="H302" s="21" t="s">
        <v>1380</v>
      </c>
    </row>
    <row r="303" spans="1:14" ht="28.9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9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96" t="s">
        <v>515</v>
      </c>
      <c r="B305" s="97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98"/>
      <c r="B306" s="99"/>
      <c r="C306" s="99"/>
      <c r="D306" s="99"/>
      <c r="E306" s="99"/>
      <c r="F306" s="99"/>
      <c r="G306" s="99"/>
      <c r="H306" s="99"/>
      <c r="K306" s="14"/>
      <c r="L306" s="14"/>
      <c r="M306" s="14"/>
      <c r="N306" s="14"/>
    </row>
    <row r="307" spans="1:14" ht="18" customHeight="1" thickBot="1">
      <c r="A307" s="6" t="s">
        <v>516</v>
      </c>
      <c r="B307" s="100" t="s">
        <v>517</v>
      </c>
      <c r="C307" s="100"/>
      <c r="D307" s="101"/>
      <c r="E307" s="101"/>
      <c r="F307" s="101"/>
      <c r="G307" s="101"/>
      <c r="H307" s="101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1514</v>
      </c>
      <c r="D308" s="21" t="s">
        <v>1513</v>
      </c>
      <c r="E308" s="21" t="s">
        <v>1379</v>
      </c>
      <c r="F308" s="21" t="s">
        <v>2</v>
      </c>
      <c r="G308" s="21" t="s">
        <v>3</v>
      </c>
      <c r="H308" s="21" t="s">
        <v>1380</v>
      </c>
    </row>
    <row r="309" spans="1:14" ht="28.9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9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9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9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9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9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9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9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9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9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9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9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9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9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9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1402</v>
      </c>
      <c r="C325" s="32"/>
      <c r="D325" s="8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9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9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9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9" customHeight="1">
      <c r="A329" s="8" t="s">
        <v>556</v>
      </c>
      <c r="B329" s="9" t="s">
        <v>557</v>
      </c>
      <c r="C329" s="92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9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1403</v>
      </c>
      <c r="C331" s="32"/>
      <c r="D331" s="8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9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1404</v>
      </c>
      <c r="C333" s="32"/>
      <c r="D333" s="8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9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9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9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9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9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9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9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9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9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9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9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9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9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9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9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9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9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9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9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9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9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9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9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96" t="s">
        <v>607</v>
      </c>
      <c r="B357" s="97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98"/>
      <c r="B358" s="99"/>
      <c r="C358" s="99"/>
      <c r="D358" s="99"/>
      <c r="E358" s="99"/>
      <c r="F358" s="99"/>
      <c r="G358" s="99"/>
      <c r="H358" s="99"/>
      <c r="K358" s="14"/>
      <c r="L358" s="14"/>
      <c r="M358" s="14"/>
      <c r="N358" s="14"/>
    </row>
    <row r="359" spans="1:14" ht="18" customHeight="1" thickBot="1">
      <c r="A359" s="6" t="s">
        <v>608</v>
      </c>
      <c r="B359" s="100" t="s">
        <v>609</v>
      </c>
      <c r="C359" s="100"/>
      <c r="D359" s="101"/>
      <c r="E359" s="101"/>
      <c r="F359" s="101"/>
      <c r="G359" s="101"/>
      <c r="H359" s="101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1514</v>
      </c>
      <c r="D360" s="21" t="s">
        <v>1513</v>
      </c>
      <c r="E360" s="21" t="s">
        <v>1379</v>
      </c>
      <c r="F360" s="21" t="s">
        <v>2</v>
      </c>
      <c r="G360" s="21" t="s">
        <v>3</v>
      </c>
      <c r="H360" s="21" t="s">
        <v>1380</v>
      </c>
    </row>
    <row r="361" spans="1:14" ht="28.9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9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9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9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9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96" t="s">
        <v>622</v>
      </c>
      <c r="B367" s="97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98"/>
      <c r="B368" s="99"/>
      <c r="C368" s="99"/>
      <c r="D368" s="99"/>
      <c r="E368" s="99"/>
      <c r="F368" s="99"/>
      <c r="G368" s="99"/>
      <c r="H368" s="99"/>
      <c r="K368" s="14"/>
      <c r="L368" s="14"/>
      <c r="M368" s="14"/>
      <c r="N368" s="14"/>
    </row>
    <row r="369" spans="1:14" ht="18" customHeight="1" thickBot="1">
      <c r="A369" s="6" t="s">
        <v>623</v>
      </c>
      <c r="B369" s="100" t="s">
        <v>624</v>
      </c>
      <c r="C369" s="100"/>
      <c r="D369" s="101"/>
      <c r="E369" s="101"/>
      <c r="F369" s="101"/>
      <c r="G369" s="101"/>
      <c r="H369" s="101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1514</v>
      </c>
      <c r="D370" s="21" t="s">
        <v>1513</v>
      </c>
      <c r="E370" s="21" t="s">
        <v>1379</v>
      </c>
      <c r="F370" s="21" t="s">
        <v>2</v>
      </c>
      <c r="G370" s="21" t="s">
        <v>3</v>
      </c>
      <c r="H370" s="21" t="s">
        <v>1380</v>
      </c>
    </row>
    <row r="371" spans="1:14" ht="28.9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9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9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9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9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9" customHeight="1">
      <c r="A376" s="27">
        <v>1037546</v>
      </c>
      <c r="B376" s="27" t="s">
        <v>1405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9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9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9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9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9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9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9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9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9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9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9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9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9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9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9" customHeight="1">
      <c r="A391" s="11">
        <v>1038122</v>
      </c>
      <c r="B391" s="12" t="s">
        <v>662</v>
      </c>
      <c r="C391" s="93">
        <v>6504518</v>
      </c>
      <c r="D391" s="10">
        <v>18036</v>
      </c>
      <c r="E391" s="10">
        <f t="shared" si="33"/>
        <v>6522554</v>
      </c>
      <c r="F391" s="13">
        <v>49969909</v>
      </c>
      <c r="G391" s="13">
        <v>695192</v>
      </c>
      <c r="H391" s="10">
        <f t="shared" si="32"/>
        <v>57187655</v>
      </c>
      <c r="I391" s="2"/>
      <c r="K391" s="14"/>
      <c r="L391" s="14"/>
      <c r="M391" s="14"/>
      <c r="N391" s="14"/>
    </row>
    <row r="392" spans="1:14" ht="28.9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9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9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9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9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9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9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9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9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9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9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9" customHeight="1">
      <c r="A403" s="27">
        <v>1048049</v>
      </c>
      <c r="B403" s="27" t="s">
        <v>1406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9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9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9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9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9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9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9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9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9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9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9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9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9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9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9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9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9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9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9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9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9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9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9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9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9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9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9" customHeight="1">
      <c r="A430" s="11" t="s">
        <v>737</v>
      </c>
      <c r="B430" s="12" t="s">
        <v>738</v>
      </c>
      <c r="C430" s="93">
        <v>27448608</v>
      </c>
      <c r="D430" s="10">
        <v>2303903</v>
      </c>
      <c r="E430" s="10">
        <f t="shared" si="33"/>
        <v>29752511</v>
      </c>
      <c r="F430" s="13">
        <v>133066112</v>
      </c>
      <c r="G430" s="13">
        <v>747935</v>
      </c>
      <c r="H430" s="10">
        <f t="shared" si="34"/>
        <v>163566558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9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9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9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9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9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9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9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9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9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9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9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9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9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9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9" customHeight="1">
      <c r="A450" s="27">
        <v>1126444</v>
      </c>
      <c r="B450" s="27" t="s">
        <v>1407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96" t="s">
        <v>777</v>
      </c>
      <c r="B451" s="97"/>
      <c r="C451" s="15">
        <f aca="true" t="shared" si="37" ref="C451:H451">SUM(C371:C450)</f>
        <v>33953126</v>
      </c>
      <c r="D451" s="15">
        <f t="shared" si="37"/>
        <v>252861142</v>
      </c>
      <c r="E451" s="15">
        <f t="shared" si="37"/>
        <v>286814268</v>
      </c>
      <c r="F451" s="15">
        <f t="shared" si="37"/>
        <v>520631142</v>
      </c>
      <c r="G451" s="15">
        <f t="shared" si="37"/>
        <v>302946068</v>
      </c>
      <c r="H451" s="15">
        <f t="shared" si="37"/>
        <v>1110391478</v>
      </c>
      <c r="K451" s="14"/>
      <c r="L451" s="14"/>
      <c r="M451" s="14"/>
      <c r="N451" s="14"/>
    </row>
    <row r="452" spans="1:14" ht="18" customHeight="1">
      <c r="A452" s="98"/>
      <c r="B452" s="99"/>
      <c r="C452" s="99"/>
      <c r="D452" s="99"/>
      <c r="E452" s="99"/>
      <c r="F452" s="99"/>
      <c r="G452" s="99"/>
      <c r="H452" s="99"/>
      <c r="K452" s="14"/>
      <c r="L452" s="14"/>
      <c r="M452" s="14"/>
      <c r="N452" s="14"/>
    </row>
    <row r="453" spans="1:14" ht="18" customHeight="1" thickBot="1">
      <c r="A453" s="6" t="s">
        <v>778</v>
      </c>
      <c r="B453" s="100" t="s">
        <v>779</v>
      </c>
      <c r="C453" s="100"/>
      <c r="D453" s="101"/>
      <c r="E453" s="101"/>
      <c r="F453" s="101"/>
      <c r="G453" s="101"/>
      <c r="H453" s="101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1514</v>
      </c>
      <c r="D454" s="21" t="s">
        <v>1513</v>
      </c>
      <c r="E454" s="21" t="s">
        <v>1379</v>
      </c>
      <c r="F454" s="21" t="s">
        <v>2</v>
      </c>
      <c r="G454" s="21" t="s">
        <v>3</v>
      </c>
      <c r="H454" s="21" t="s">
        <v>1380</v>
      </c>
    </row>
    <row r="455" spans="1:14" ht="28.9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9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9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9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9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9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9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9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9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9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9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9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9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9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9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9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9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9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9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9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9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9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9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9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9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9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9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9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9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9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9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9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9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9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9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9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9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9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9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9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9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9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9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9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9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9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9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9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9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9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9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9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9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9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9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9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9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9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9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9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9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9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8.9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9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9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9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9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9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9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9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9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9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9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9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8.9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8.9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8.9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8.9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5" customHeight="1">
      <c r="A538" s="47">
        <v>1126349</v>
      </c>
      <c r="B538" s="47" t="s">
        <v>1408</v>
      </c>
      <c r="C538" s="24"/>
      <c r="D538" s="84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96" t="s">
        <v>942</v>
      </c>
      <c r="B539" s="97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07"/>
      <c r="B540" s="108"/>
      <c r="C540" s="108"/>
      <c r="D540" s="108"/>
      <c r="E540" s="108"/>
      <c r="F540" s="108"/>
      <c r="G540" s="108"/>
      <c r="H540" s="108"/>
      <c r="K540" s="14"/>
      <c r="L540" s="14"/>
      <c r="M540" s="14"/>
      <c r="N540" s="14"/>
    </row>
    <row r="541" spans="1:14" ht="18" customHeight="1" thickBot="1">
      <c r="A541" s="6" t="s">
        <v>943</v>
      </c>
      <c r="B541" s="100" t="s">
        <v>944</v>
      </c>
      <c r="C541" s="100"/>
      <c r="D541" s="101"/>
      <c r="E541" s="101"/>
      <c r="F541" s="101"/>
      <c r="G541" s="101"/>
      <c r="H541" s="101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1514</v>
      </c>
      <c r="D542" s="21" t="s">
        <v>1513</v>
      </c>
      <c r="E542" s="21" t="s">
        <v>1379</v>
      </c>
      <c r="F542" s="21" t="s">
        <v>2</v>
      </c>
      <c r="G542" s="21" t="s">
        <v>3</v>
      </c>
      <c r="H542" s="21" t="s">
        <v>1380</v>
      </c>
    </row>
    <row r="543" spans="1:14" ht="28.9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96" t="s">
        <v>947</v>
      </c>
      <c r="B544" s="97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98"/>
      <c r="B545" s="99"/>
      <c r="C545" s="99"/>
      <c r="D545" s="99"/>
      <c r="E545" s="99"/>
      <c r="F545" s="99"/>
      <c r="G545" s="99"/>
      <c r="H545" s="99"/>
      <c r="K545" s="14"/>
      <c r="L545" s="14"/>
      <c r="M545" s="14"/>
      <c r="N545" s="14"/>
    </row>
    <row r="546" spans="1:14" ht="18" customHeight="1" thickBot="1">
      <c r="A546" s="6" t="s">
        <v>948</v>
      </c>
      <c r="B546" s="100" t="s">
        <v>949</v>
      </c>
      <c r="C546" s="100"/>
      <c r="D546" s="101"/>
      <c r="E546" s="101"/>
      <c r="F546" s="101"/>
      <c r="G546" s="101"/>
      <c r="H546" s="101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1514</v>
      </c>
      <c r="D547" s="21" t="s">
        <v>1513</v>
      </c>
      <c r="E547" s="21" t="s">
        <v>1379</v>
      </c>
      <c r="F547" s="21" t="s">
        <v>2</v>
      </c>
      <c r="G547" s="21" t="s">
        <v>3</v>
      </c>
      <c r="H547" s="21" t="s">
        <v>1380</v>
      </c>
    </row>
    <row r="548" spans="1:14" ht="28.9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9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9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9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96" t="s">
        <v>958</v>
      </c>
      <c r="B552" s="97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98"/>
      <c r="B553" s="99"/>
      <c r="C553" s="99"/>
      <c r="D553" s="99"/>
      <c r="E553" s="99"/>
      <c r="F553" s="99"/>
      <c r="G553" s="99"/>
      <c r="H553" s="99"/>
      <c r="K553" s="14"/>
      <c r="L553" s="14"/>
      <c r="M553" s="14"/>
      <c r="N553" s="14"/>
    </row>
    <row r="554" spans="1:14" ht="18" customHeight="1" thickBot="1">
      <c r="A554" s="6" t="s">
        <v>959</v>
      </c>
      <c r="B554" s="100" t="s">
        <v>960</v>
      </c>
      <c r="C554" s="100"/>
      <c r="D554" s="101"/>
      <c r="E554" s="101"/>
      <c r="F554" s="101"/>
      <c r="G554" s="101"/>
      <c r="H554" s="101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1514</v>
      </c>
      <c r="D555" s="21" t="s">
        <v>1513</v>
      </c>
      <c r="E555" s="21" t="s">
        <v>1379</v>
      </c>
      <c r="F555" s="21" t="s">
        <v>2</v>
      </c>
      <c r="G555" s="21" t="s">
        <v>3</v>
      </c>
      <c r="H555" s="21" t="s">
        <v>1380</v>
      </c>
    </row>
    <row r="556" spans="1:14" ht="28.9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9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9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9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96" t="s">
        <v>969</v>
      </c>
      <c r="B560" s="97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98"/>
      <c r="B561" s="99"/>
      <c r="C561" s="99"/>
      <c r="D561" s="99"/>
      <c r="E561" s="99"/>
      <c r="F561" s="99"/>
      <c r="G561" s="99"/>
      <c r="H561" s="99"/>
      <c r="K561" s="14"/>
      <c r="L561" s="14"/>
      <c r="M561" s="14"/>
      <c r="N561" s="14"/>
    </row>
    <row r="562" spans="1:14" ht="18" customHeight="1" thickBot="1">
      <c r="A562" s="6" t="s">
        <v>970</v>
      </c>
      <c r="B562" s="100" t="s">
        <v>971</v>
      </c>
      <c r="C562" s="100"/>
      <c r="D562" s="101"/>
      <c r="E562" s="101"/>
      <c r="F562" s="101"/>
      <c r="G562" s="101"/>
      <c r="H562" s="101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1514</v>
      </c>
      <c r="D563" s="21" t="s">
        <v>1513</v>
      </c>
      <c r="E563" s="21" t="s">
        <v>1379</v>
      </c>
      <c r="F563" s="21" t="s">
        <v>2</v>
      </c>
      <c r="G563" s="21" t="s">
        <v>3</v>
      </c>
      <c r="H563" s="21" t="s">
        <v>1380</v>
      </c>
    </row>
    <row r="564" spans="1:14" ht="28.9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9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96" t="s">
        <v>976</v>
      </c>
      <c r="B566" s="97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98"/>
      <c r="B567" s="99"/>
      <c r="C567" s="99"/>
      <c r="D567" s="99"/>
      <c r="E567" s="99"/>
      <c r="F567" s="99"/>
      <c r="G567" s="99"/>
      <c r="H567" s="99"/>
      <c r="K567" s="14"/>
      <c r="L567" s="14"/>
      <c r="M567" s="14"/>
      <c r="N567" s="14"/>
    </row>
    <row r="568" spans="1:39" ht="18" customHeight="1" thickBot="1">
      <c r="A568" s="48">
        <v>3721</v>
      </c>
      <c r="B568" s="105" t="s">
        <v>1409</v>
      </c>
      <c r="C568" s="105"/>
      <c r="D568" s="106"/>
      <c r="E568" s="106"/>
      <c r="F568" s="106"/>
      <c r="G568" s="106"/>
      <c r="H568" s="106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1514</v>
      </c>
      <c r="D569" s="21" t="s">
        <v>1513</v>
      </c>
      <c r="E569" s="21" t="s">
        <v>1379</v>
      </c>
      <c r="F569" s="21" t="s">
        <v>2</v>
      </c>
      <c r="G569" s="21" t="s">
        <v>3</v>
      </c>
      <c r="H569" s="21" t="s">
        <v>1380</v>
      </c>
    </row>
    <row r="570" spans="1:39" ht="12.75">
      <c r="A570" s="49">
        <v>1126360</v>
      </c>
      <c r="B570" s="50" t="s">
        <v>1410</v>
      </c>
      <c r="C570" s="51"/>
      <c r="D570" s="86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96" t="s">
        <v>1411</v>
      </c>
      <c r="B571" s="97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98"/>
      <c r="B572" s="99"/>
      <c r="C572" s="99"/>
      <c r="D572" s="99"/>
      <c r="E572" s="99"/>
      <c r="F572" s="99"/>
      <c r="G572" s="99"/>
      <c r="H572" s="99"/>
      <c r="K572" s="14"/>
      <c r="L572" s="14"/>
      <c r="M572" s="14"/>
      <c r="N572" s="14"/>
    </row>
    <row r="573" spans="1:14" ht="18" customHeight="1" thickBot="1">
      <c r="A573" s="6" t="s">
        <v>977</v>
      </c>
      <c r="B573" s="100" t="s">
        <v>978</v>
      </c>
      <c r="C573" s="100"/>
      <c r="D573" s="101"/>
      <c r="E573" s="101"/>
      <c r="F573" s="101"/>
      <c r="G573" s="101"/>
      <c r="H573" s="101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1514</v>
      </c>
      <c r="D574" s="21" t="s">
        <v>1513</v>
      </c>
      <c r="E574" s="21" t="s">
        <v>1379</v>
      </c>
      <c r="F574" s="21" t="s">
        <v>2</v>
      </c>
      <c r="G574" s="21" t="s">
        <v>3</v>
      </c>
      <c r="H574" s="21" t="s">
        <v>1380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5" customHeight="1">
      <c r="A576" s="27">
        <v>1046248</v>
      </c>
      <c r="B576" s="27" t="s">
        <v>1412</v>
      </c>
      <c r="C576" s="24"/>
      <c r="D576" s="84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7">
        <v>1046261</v>
      </c>
      <c r="B577" s="27" t="s">
        <v>1413</v>
      </c>
      <c r="C577" s="24"/>
      <c r="D577" s="84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1046996</v>
      </c>
      <c r="B578" s="27" t="s">
        <v>1414</v>
      </c>
      <c r="C578" s="24"/>
      <c r="D578" s="84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9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5" customHeight="1">
      <c r="A580" s="27">
        <v>1047285</v>
      </c>
      <c r="B580" s="27" t="s">
        <v>1415</v>
      </c>
      <c r="C580" s="24"/>
      <c r="D580" s="84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7">
        <v>1047291</v>
      </c>
      <c r="B581" s="27" t="s">
        <v>1416</v>
      </c>
      <c r="C581" s="24"/>
      <c r="D581" s="84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1047295</v>
      </c>
      <c r="B582" s="27" t="s">
        <v>1417</v>
      </c>
      <c r="C582" s="24"/>
      <c r="D582" s="84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9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5" customHeight="1">
      <c r="A584" s="27">
        <v>1047298</v>
      </c>
      <c r="B584" s="27" t="s">
        <v>1418</v>
      </c>
      <c r="C584" s="24"/>
      <c r="D584" s="84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9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8.9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5" customHeight="1">
      <c r="A587" s="27">
        <v>1111666</v>
      </c>
      <c r="B587" s="27" t="s">
        <v>1419</v>
      </c>
      <c r="C587" s="24"/>
      <c r="D587" s="84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7">
        <v>1111667</v>
      </c>
      <c r="B588" s="27" t="s">
        <v>1420</v>
      </c>
      <c r="C588" s="24"/>
      <c r="D588" s="84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9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8.9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5" customHeight="1">
      <c r="A591" s="27">
        <v>1111932</v>
      </c>
      <c r="B591" s="27" t="s">
        <v>1421</v>
      </c>
      <c r="C591" s="24"/>
      <c r="D591" s="84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9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5" customHeight="1">
      <c r="A593" s="27">
        <v>1111941</v>
      </c>
      <c r="B593" s="27" t="s">
        <v>1422</v>
      </c>
      <c r="C593" s="24"/>
      <c r="D593" s="84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9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8.9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8.9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8.9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8.9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8.9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5" customHeight="1">
      <c r="A600" s="27">
        <v>1111965</v>
      </c>
      <c r="B600" s="27" t="s">
        <v>1423</v>
      </c>
      <c r="C600" s="24"/>
      <c r="D600" s="84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9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8.9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8.9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8.9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5" customHeight="1">
      <c r="A605" s="27">
        <v>1116895</v>
      </c>
      <c r="B605" s="27" t="s">
        <v>1424</v>
      </c>
      <c r="C605" s="24"/>
      <c r="D605" s="84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7">
        <v>1116897</v>
      </c>
      <c r="B606" s="27" t="s">
        <v>1425</v>
      </c>
      <c r="C606" s="24"/>
      <c r="D606" s="84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9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5" customHeight="1">
      <c r="A608" s="27">
        <v>1117281</v>
      </c>
      <c r="B608" s="27" t="s">
        <v>1426</v>
      </c>
      <c r="C608" s="24"/>
      <c r="D608" s="84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7">
        <v>1117788</v>
      </c>
      <c r="B609" s="27" t="s">
        <v>1427</v>
      </c>
      <c r="C609" s="24"/>
      <c r="D609" s="84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9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5" customHeight="1">
      <c r="A611" s="27">
        <v>1118627</v>
      </c>
      <c r="B611" s="27" t="s">
        <v>1428</v>
      </c>
      <c r="C611" s="24"/>
      <c r="D611" s="84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9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8.9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5" customHeight="1">
      <c r="A614" s="27" t="s">
        <v>1429</v>
      </c>
      <c r="B614" s="27" t="s">
        <v>1430</v>
      </c>
      <c r="C614" s="24"/>
      <c r="D614" s="84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9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8.9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5" customHeight="1">
      <c r="A617" s="27" t="s">
        <v>1431</v>
      </c>
      <c r="B617" s="27" t="s">
        <v>1432</v>
      </c>
      <c r="C617" s="24"/>
      <c r="D617" s="84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7">
        <v>1121610</v>
      </c>
      <c r="B618" s="27" t="s">
        <v>1433</v>
      </c>
      <c r="C618" s="24"/>
      <c r="D618" s="84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1122190</v>
      </c>
      <c r="B619" s="27" t="s">
        <v>1434</v>
      </c>
      <c r="C619" s="24"/>
      <c r="D619" s="84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1122830</v>
      </c>
      <c r="B620" s="27" t="s">
        <v>1435</v>
      </c>
      <c r="C620" s="24"/>
      <c r="D620" s="84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1122183</v>
      </c>
      <c r="B621" s="27" t="s">
        <v>1436</v>
      </c>
      <c r="C621" s="24"/>
      <c r="D621" s="84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9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8.9" customHeight="1">
      <c r="A624" s="30" t="s">
        <v>1031</v>
      </c>
      <c r="B624" s="27" t="s">
        <v>1032</v>
      </c>
      <c r="C624" s="27"/>
      <c r="D624" s="2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8.9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8.9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8.9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8.9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5" customHeight="1">
      <c r="A632" s="27">
        <v>1126533</v>
      </c>
      <c r="B632" s="27" t="s">
        <v>1437</v>
      </c>
      <c r="C632" s="24"/>
      <c r="D632" s="84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7">
        <v>1126543</v>
      </c>
      <c r="B633" s="27" t="s">
        <v>1438</v>
      </c>
      <c r="C633" s="24"/>
      <c r="D633" s="84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1126544</v>
      </c>
      <c r="B634" s="27" t="s">
        <v>1439</v>
      </c>
      <c r="C634" s="24"/>
      <c r="D634" s="84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1126545</v>
      </c>
      <c r="B635" s="27" t="s">
        <v>1440</v>
      </c>
      <c r="C635" s="24"/>
      <c r="D635" s="84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1126546</v>
      </c>
      <c r="B636" s="27" t="s">
        <v>1441</v>
      </c>
      <c r="C636" s="24"/>
      <c r="D636" s="84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96" t="s">
        <v>1046</v>
      </c>
      <c r="B637" s="97"/>
      <c r="C637" s="40">
        <f aca="true" t="shared" si="50" ref="C637:H637">SUM(C575:C636)</f>
        <v>0</v>
      </c>
      <c r="D637" s="15">
        <f t="shared" si="50"/>
        <v>20652183.2</v>
      </c>
      <c r="E637" s="15">
        <f t="shared" si="50"/>
        <v>20652183.2</v>
      </c>
      <c r="F637" s="15">
        <f t="shared" si="50"/>
        <v>0</v>
      </c>
      <c r="G637" s="15">
        <f t="shared" si="50"/>
        <v>0</v>
      </c>
      <c r="H637" s="15">
        <f t="shared" si="50"/>
        <v>20652183.2</v>
      </c>
      <c r="K637" s="14"/>
      <c r="L637" s="14"/>
      <c r="M637" s="14"/>
      <c r="N637" s="14"/>
    </row>
    <row r="638" spans="1:14" ht="18" customHeight="1">
      <c r="A638" s="98"/>
      <c r="B638" s="99"/>
      <c r="C638" s="99"/>
      <c r="D638" s="99"/>
      <c r="E638" s="99"/>
      <c r="F638" s="99"/>
      <c r="G638" s="99"/>
      <c r="H638" s="99"/>
      <c r="K638" s="14"/>
      <c r="L638" s="14"/>
      <c r="M638" s="14"/>
      <c r="N638" s="14"/>
    </row>
    <row r="639" spans="1:14" ht="18" customHeight="1" thickBot="1">
      <c r="A639" s="6" t="s">
        <v>1047</v>
      </c>
      <c r="B639" s="100" t="s">
        <v>1048</v>
      </c>
      <c r="C639" s="100"/>
      <c r="D639" s="101"/>
      <c r="E639" s="101"/>
      <c r="F639" s="101"/>
      <c r="G639" s="101"/>
      <c r="H639" s="101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1514</v>
      </c>
      <c r="D640" s="21" t="s">
        <v>1513</v>
      </c>
      <c r="E640" s="21" t="s">
        <v>1379</v>
      </c>
      <c r="F640" s="21" t="s">
        <v>2</v>
      </c>
      <c r="G640" s="21" t="s">
        <v>3</v>
      </c>
      <c r="H640" s="21" t="s">
        <v>1380</v>
      </c>
    </row>
    <row r="641" spans="1:14" ht="28.9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8.9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8.9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5" customHeight="1">
      <c r="A644" s="27">
        <v>1111938</v>
      </c>
      <c r="B644" s="27" t="s">
        <v>1442</v>
      </c>
      <c r="C644" s="24"/>
      <c r="D644" s="84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5" customHeight="1">
      <c r="A645" s="27">
        <v>1113997</v>
      </c>
      <c r="B645" s="27" t="s">
        <v>1443</v>
      </c>
      <c r="C645" s="24"/>
      <c r="D645" s="84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8.9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8.9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96" t="s">
        <v>1061</v>
      </c>
      <c r="B649" s="97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98"/>
      <c r="B650" s="99"/>
      <c r="C650" s="99"/>
      <c r="D650" s="99"/>
      <c r="E650" s="99"/>
      <c r="F650" s="99"/>
      <c r="G650" s="99"/>
      <c r="H650" s="99"/>
      <c r="K650" s="14"/>
      <c r="L650" s="14"/>
      <c r="M650" s="14"/>
      <c r="N650" s="14"/>
    </row>
    <row r="651" spans="1:14" ht="18" customHeight="1" thickBot="1">
      <c r="A651" s="6" t="s">
        <v>1062</v>
      </c>
      <c r="B651" s="100" t="s">
        <v>1063</v>
      </c>
      <c r="C651" s="100"/>
      <c r="D651" s="101"/>
      <c r="E651" s="101"/>
      <c r="F651" s="101"/>
      <c r="G651" s="101"/>
      <c r="H651" s="101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1514</v>
      </c>
      <c r="D652" s="21" t="s">
        <v>1513</v>
      </c>
      <c r="E652" s="21" t="s">
        <v>1379</v>
      </c>
      <c r="F652" s="21" t="s">
        <v>2</v>
      </c>
      <c r="G652" s="21" t="s">
        <v>3</v>
      </c>
      <c r="H652" s="21" t="s">
        <v>1380</v>
      </c>
    </row>
    <row r="653" spans="1:14" ht="28.9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8.9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96" t="s">
        <v>1068</v>
      </c>
      <c r="B655" s="97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98"/>
      <c r="B656" s="99"/>
      <c r="C656" s="99"/>
      <c r="D656" s="99"/>
      <c r="E656" s="99"/>
      <c r="F656" s="99"/>
      <c r="G656" s="99"/>
      <c r="H656" s="99"/>
      <c r="K656" s="14"/>
      <c r="L656" s="14"/>
      <c r="M656" s="14"/>
      <c r="N656" s="14"/>
    </row>
    <row r="657" spans="1:14" ht="18" customHeight="1" thickBot="1">
      <c r="A657" s="6" t="s">
        <v>1069</v>
      </c>
      <c r="B657" s="100" t="s">
        <v>1070</v>
      </c>
      <c r="C657" s="100"/>
      <c r="D657" s="101"/>
      <c r="E657" s="101"/>
      <c r="F657" s="101"/>
      <c r="G657" s="101"/>
      <c r="H657" s="101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1514</v>
      </c>
      <c r="D658" s="21" t="s">
        <v>1513</v>
      </c>
      <c r="E658" s="21" t="s">
        <v>1379</v>
      </c>
      <c r="F658" s="21" t="s">
        <v>2</v>
      </c>
      <c r="G658" s="21" t="s">
        <v>3</v>
      </c>
      <c r="H658" s="21" t="s">
        <v>1380</v>
      </c>
    </row>
    <row r="659" spans="1:14" ht="28.9" customHeight="1">
      <c r="A659" s="8" t="s">
        <v>1071</v>
      </c>
      <c r="B659" s="9" t="s">
        <v>1072</v>
      </c>
      <c r="C659" s="24"/>
      <c r="D659" s="10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8">SUM(E659:G659)</f>
        <v>-324567</v>
      </c>
      <c r="K659" s="14"/>
      <c r="L659" s="14"/>
      <c r="M659" s="14"/>
      <c r="N659" s="14"/>
    </row>
    <row r="660" spans="1:14" ht="28.9" customHeight="1">
      <c r="A660" s="8" t="s">
        <v>1073</v>
      </c>
      <c r="B660" s="9" t="s">
        <v>1074</v>
      </c>
      <c r="C660" s="9"/>
      <c r="D660" s="10">
        <v>-663</v>
      </c>
      <c r="E660" s="10">
        <f aca="true" t="shared" si="56" ref="E660:E668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5" customHeight="1">
      <c r="A661" s="27">
        <v>1026677</v>
      </c>
      <c r="B661" s="27" t="s">
        <v>1444</v>
      </c>
      <c r="C661" s="24"/>
      <c r="D661" s="84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5" customHeight="1">
      <c r="A662" s="27">
        <v>1026726</v>
      </c>
      <c r="B662" s="27" t="s">
        <v>1445</v>
      </c>
      <c r="C662" s="24"/>
      <c r="D662" s="84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8.9" customHeight="1">
      <c r="A663" s="8" t="s">
        <v>1075</v>
      </c>
      <c r="B663" s="9" t="s">
        <v>1076</v>
      </c>
      <c r="C663" s="9"/>
      <c r="D663" s="10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8.9" customHeight="1">
      <c r="A664" s="8" t="s">
        <v>1077</v>
      </c>
      <c r="B664" s="9" t="s">
        <v>1078</v>
      </c>
      <c r="C664" s="9"/>
      <c r="D664" s="10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8.9" customHeight="1">
      <c r="A665" s="8" t="s">
        <v>1079</v>
      </c>
      <c r="B665" s="9" t="s">
        <v>1080</v>
      </c>
      <c r="C665" s="9"/>
      <c r="D665" s="10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8.9" customHeight="1">
      <c r="A666" s="8" t="s">
        <v>1081</v>
      </c>
      <c r="B666" s="9" t="s">
        <v>1082</v>
      </c>
      <c r="C666" s="9"/>
      <c r="D666" s="10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5" customHeight="1">
      <c r="A667" s="27" t="s">
        <v>1446</v>
      </c>
      <c r="B667" s="27" t="s">
        <v>1447</v>
      </c>
      <c r="C667" s="24"/>
      <c r="D667" s="84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5" customHeight="1">
      <c r="A668" s="27">
        <v>1124072</v>
      </c>
      <c r="B668" s="27" t="s">
        <v>1448</v>
      </c>
      <c r="C668" s="24"/>
      <c r="D668" s="84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18" customHeight="1">
      <c r="A669" s="96" t="s">
        <v>1083</v>
      </c>
      <c r="B669" s="97"/>
      <c r="C669" s="31">
        <f aca="true" t="shared" si="57" ref="C669:H669">SUM(C659:C668)</f>
        <v>0</v>
      </c>
      <c r="D669" s="15">
        <f t="shared" si="57"/>
        <v>-893944</v>
      </c>
      <c r="E669" s="15">
        <f t="shared" si="57"/>
        <v>-893944</v>
      </c>
      <c r="F669" s="15">
        <f t="shared" si="57"/>
        <v>5850000</v>
      </c>
      <c r="G669" s="15">
        <f t="shared" si="57"/>
        <v>0</v>
      </c>
      <c r="H669" s="15">
        <f t="shared" si="57"/>
        <v>4956056</v>
      </c>
      <c r="K669" s="14"/>
      <c r="L669" s="14"/>
      <c r="M669" s="14"/>
      <c r="N669" s="14"/>
    </row>
    <row r="670" spans="1:14" ht="18" customHeight="1">
      <c r="A670" s="98"/>
      <c r="B670" s="99"/>
      <c r="C670" s="99"/>
      <c r="D670" s="99"/>
      <c r="E670" s="99"/>
      <c r="F670" s="99"/>
      <c r="G670" s="99"/>
      <c r="H670" s="99"/>
      <c r="K670" s="14"/>
      <c r="L670" s="14"/>
      <c r="M670" s="14"/>
      <c r="N670" s="14"/>
    </row>
    <row r="671" spans="1:14" ht="18" customHeight="1" thickBot="1">
      <c r="A671" s="6" t="s">
        <v>1084</v>
      </c>
      <c r="B671" s="100" t="s">
        <v>1085</v>
      </c>
      <c r="C671" s="100"/>
      <c r="D671" s="101"/>
      <c r="E671" s="101"/>
      <c r="F671" s="101"/>
      <c r="G671" s="101"/>
      <c r="H671" s="101"/>
      <c r="K671" s="14"/>
      <c r="L671" s="14"/>
      <c r="M671" s="14"/>
      <c r="N671" s="14"/>
    </row>
    <row r="672" spans="1:8" ht="26.25" thickTop="1">
      <c r="A672" s="19" t="s">
        <v>0</v>
      </c>
      <c r="B672" s="20" t="s">
        <v>1</v>
      </c>
      <c r="C672" s="20" t="s">
        <v>1514</v>
      </c>
      <c r="D672" s="21" t="s">
        <v>1513</v>
      </c>
      <c r="E672" s="21" t="s">
        <v>1379</v>
      </c>
      <c r="F672" s="21" t="s">
        <v>2</v>
      </c>
      <c r="G672" s="21" t="s">
        <v>3</v>
      </c>
      <c r="H672" s="21" t="s">
        <v>1380</v>
      </c>
    </row>
    <row r="673" spans="1:14" ht="28.9" customHeight="1">
      <c r="A673" s="8" t="s">
        <v>1086</v>
      </c>
      <c r="B673" s="9" t="s">
        <v>1087</v>
      </c>
      <c r="C673" s="9"/>
      <c r="D673" s="10">
        <v>-372713</v>
      </c>
      <c r="E673" s="10">
        <f>SUM(C673:D673)</f>
        <v>-372713</v>
      </c>
      <c r="F673" s="10">
        <v>0</v>
      </c>
      <c r="G673" s="10">
        <v>0</v>
      </c>
      <c r="H673" s="10">
        <f aca="true" t="shared" si="58" ref="H673:H704">SUM(E673:G673)</f>
        <v>-372713</v>
      </c>
      <c r="K673" s="14"/>
      <c r="L673" s="14"/>
      <c r="M673" s="14"/>
      <c r="N673" s="14"/>
    </row>
    <row r="674" spans="1:39" ht="28.5" customHeight="1">
      <c r="A674" s="27" t="s">
        <v>1449</v>
      </c>
      <c r="B674" s="27" t="s">
        <v>1450</v>
      </c>
      <c r="C674" s="24"/>
      <c r="D674" s="84">
        <v>-1347288</v>
      </c>
      <c r="E674" s="24">
        <f aca="true" t="shared" si="59" ref="E674:E727">SUM(C674:D674)</f>
        <v>-1347288</v>
      </c>
      <c r="F674" s="24"/>
      <c r="G674" s="24"/>
      <c r="H674" s="10">
        <f t="shared" si="58"/>
        <v>-1347288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39" ht="28.5" customHeight="1">
      <c r="A675" s="27" t="s">
        <v>1451</v>
      </c>
      <c r="B675" s="27" t="s">
        <v>1452</v>
      </c>
      <c r="C675" s="24"/>
      <c r="D675" s="84">
        <v>-1044444</v>
      </c>
      <c r="E675" s="24">
        <f t="shared" si="59"/>
        <v>-1044444</v>
      </c>
      <c r="F675" s="24"/>
      <c r="G675" s="24"/>
      <c r="H675" s="10">
        <f t="shared" si="58"/>
        <v>-1044444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1453</v>
      </c>
      <c r="B676" s="27" t="s">
        <v>1454</v>
      </c>
      <c r="C676" s="24"/>
      <c r="D676" s="84">
        <v>-61305</v>
      </c>
      <c r="E676" s="24">
        <f t="shared" si="59"/>
        <v>-61305</v>
      </c>
      <c r="F676" s="24"/>
      <c r="G676" s="24"/>
      <c r="H676" s="10">
        <f t="shared" si="58"/>
        <v>-61305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14" ht="28.9" customHeight="1">
      <c r="A677" s="30" t="s">
        <v>1088</v>
      </c>
      <c r="B677" s="27" t="s">
        <v>1089</v>
      </c>
      <c r="C677" s="27"/>
      <c r="D677" s="24">
        <v>4980000</v>
      </c>
      <c r="E677" s="24">
        <f t="shared" si="59"/>
        <v>4980000</v>
      </c>
      <c r="F677" s="24">
        <v>0</v>
      </c>
      <c r="G677" s="24">
        <v>0</v>
      </c>
      <c r="H677" s="10">
        <f t="shared" si="58"/>
        <v>4980000</v>
      </c>
      <c r="K677" s="14"/>
      <c r="L677" s="14"/>
      <c r="M677" s="14"/>
      <c r="N677" s="14"/>
    </row>
    <row r="678" spans="1:39" ht="28.5" customHeight="1">
      <c r="A678" s="27" t="s">
        <v>1455</v>
      </c>
      <c r="B678" s="27" t="s">
        <v>1456</v>
      </c>
      <c r="C678" s="24"/>
      <c r="D678" s="84">
        <v>-36411</v>
      </c>
      <c r="E678" s="24">
        <f t="shared" si="59"/>
        <v>-36411</v>
      </c>
      <c r="F678" s="24"/>
      <c r="G678" s="24"/>
      <c r="H678" s="10">
        <f t="shared" si="58"/>
        <v>-36411</v>
      </c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28.5" customHeight="1">
      <c r="A679" s="27" t="s">
        <v>1457</v>
      </c>
      <c r="B679" s="27" t="s">
        <v>1458</v>
      </c>
      <c r="C679" s="24"/>
      <c r="D679" s="84">
        <v>-420</v>
      </c>
      <c r="E679" s="24">
        <f t="shared" si="59"/>
        <v>-420</v>
      </c>
      <c r="F679" s="24"/>
      <c r="G679" s="24"/>
      <c r="H679" s="10">
        <f t="shared" si="58"/>
        <v>-420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14" ht="28.9" customHeight="1">
      <c r="A680" s="30" t="s">
        <v>1090</v>
      </c>
      <c r="B680" s="27" t="s">
        <v>1091</v>
      </c>
      <c r="C680" s="24"/>
      <c r="D680" s="24">
        <v>13500000</v>
      </c>
      <c r="E680" s="24">
        <f t="shared" si="59"/>
        <v>13500000</v>
      </c>
      <c r="F680" s="24">
        <v>0</v>
      </c>
      <c r="G680" s="24">
        <v>0</v>
      </c>
      <c r="H680" s="10">
        <f t="shared" si="58"/>
        <v>13500000</v>
      </c>
      <c r="K680" s="14"/>
      <c r="L680" s="14"/>
      <c r="M680" s="14"/>
      <c r="N680" s="14"/>
    </row>
    <row r="681" spans="1:39" ht="28.5" customHeight="1">
      <c r="A681" s="27">
        <v>1026739</v>
      </c>
      <c r="B681" s="27" t="s">
        <v>1459</v>
      </c>
      <c r="C681" s="27"/>
      <c r="D681" s="84">
        <v>0</v>
      </c>
      <c r="E681" s="24">
        <f t="shared" si="59"/>
        <v>0</v>
      </c>
      <c r="F681" s="24"/>
      <c r="G681" s="24"/>
      <c r="H681" s="10">
        <f t="shared" si="58"/>
        <v>0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14" ht="28.9" customHeight="1">
      <c r="A682" s="30" t="s">
        <v>1092</v>
      </c>
      <c r="B682" s="27" t="s">
        <v>1093</v>
      </c>
      <c r="C682" s="27"/>
      <c r="D682" s="24">
        <v>-88472</v>
      </c>
      <c r="E682" s="24">
        <f t="shared" si="59"/>
        <v>-88472</v>
      </c>
      <c r="F682" s="24">
        <v>0</v>
      </c>
      <c r="G682" s="24">
        <v>0</v>
      </c>
      <c r="H682" s="10">
        <f t="shared" si="58"/>
        <v>-88472</v>
      </c>
      <c r="K682" s="14"/>
      <c r="L682" s="14"/>
      <c r="M682" s="14"/>
      <c r="N682" s="14"/>
    </row>
    <row r="683" spans="1:39" ht="28.5" customHeight="1">
      <c r="A683" s="27" t="s">
        <v>1460</v>
      </c>
      <c r="B683" s="27" t="s">
        <v>1461</v>
      </c>
      <c r="C683" s="24"/>
      <c r="D683" s="84">
        <v>-1320726</v>
      </c>
      <c r="E683" s="24">
        <f t="shared" si="59"/>
        <v>-1320726</v>
      </c>
      <c r="F683" s="24"/>
      <c r="G683" s="24"/>
      <c r="H683" s="10">
        <f t="shared" si="58"/>
        <v>-1320726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5" customHeight="1">
      <c r="A684" s="27" t="s">
        <v>1462</v>
      </c>
      <c r="B684" s="27" t="s">
        <v>1463</v>
      </c>
      <c r="C684" s="24"/>
      <c r="D684" s="84">
        <v>-52465</v>
      </c>
      <c r="E684" s="24">
        <f t="shared" si="59"/>
        <v>-52465</v>
      </c>
      <c r="F684" s="24"/>
      <c r="G684" s="24"/>
      <c r="H684" s="10">
        <f t="shared" si="58"/>
        <v>-52465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8.9" customHeight="1">
      <c r="A685" s="30" t="s">
        <v>1094</v>
      </c>
      <c r="B685" s="27" t="s">
        <v>1095</v>
      </c>
      <c r="C685" s="27"/>
      <c r="D685" s="24">
        <v>-107312</v>
      </c>
      <c r="E685" s="24">
        <f t="shared" si="59"/>
        <v>-107312</v>
      </c>
      <c r="F685" s="24">
        <v>0</v>
      </c>
      <c r="G685" s="24">
        <v>0</v>
      </c>
      <c r="H685" s="10">
        <f t="shared" si="58"/>
        <v>-107312</v>
      </c>
      <c r="K685" s="14"/>
      <c r="L685" s="14"/>
      <c r="M685" s="14"/>
      <c r="N685" s="14"/>
    </row>
    <row r="686" spans="1:14" ht="28.9" customHeight="1">
      <c r="A686" s="30" t="s">
        <v>1096</v>
      </c>
      <c r="B686" s="27" t="s">
        <v>1097</v>
      </c>
      <c r="C686" s="27"/>
      <c r="D686" s="24">
        <v>-462659</v>
      </c>
      <c r="E686" s="24">
        <f t="shared" si="59"/>
        <v>-462659</v>
      </c>
      <c r="F686" s="24">
        <v>0</v>
      </c>
      <c r="G686" s="24">
        <v>0</v>
      </c>
      <c r="H686" s="10">
        <f t="shared" si="58"/>
        <v>-462659</v>
      </c>
      <c r="K686" s="14"/>
      <c r="L686" s="14"/>
      <c r="M686" s="14"/>
      <c r="N686" s="14"/>
    </row>
    <row r="687" spans="1:14" ht="28.9" customHeight="1">
      <c r="A687" s="30" t="s">
        <v>1098</v>
      </c>
      <c r="B687" s="27" t="s">
        <v>1099</v>
      </c>
      <c r="C687" s="27"/>
      <c r="D687" s="24">
        <v>-229171</v>
      </c>
      <c r="E687" s="24">
        <f t="shared" si="59"/>
        <v>-229171</v>
      </c>
      <c r="F687" s="24">
        <v>0</v>
      </c>
      <c r="G687" s="24">
        <v>0</v>
      </c>
      <c r="H687" s="10">
        <f t="shared" si="58"/>
        <v>-229171</v>
      </c>
      <c r="K687" s="14"/>
      <c r="L687" s="14"/>
      <c r="M687" s="14"/>
      <c r="N687" s="14"/>
    </row>
    <row r="688" spans="1:39" ht="28.5" customHeight="1">
      <c r="A688" s="27" t="s">
        <v>1464</v>
      </c>
      <c r="B688" s="27" t="s">
        <v>1465</v>
      </c>
      <c r="C688" s="24"/>
      <c r="D688" s="84">
        <v>-62541</v>
      </c>
      <c r="E688" s="24">
        <f t="shared" si="59"/>
        <v>-62541</v>
      </c>
      <c r="F688" s="24"/>
      <c r="G688" s="24"/>
      <c r="H688" s="10">
        <f t="shared" si="58"/>
        <v>-62541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8.9" customHeight="1">
      <c r="A689" s="30" t="s">
        <v>1100</v>
      </c>
      <c r="B689" s="27" t="s">
        <v>1101</v>
      </c>
      <c r="C689" s="27"/>
      <c r="D689" s="24">
        <v>-11050</v>
      </c>
      <c r="E689" s="24">
        <f t="shared" si="59"/>
        <v>-11050</v>
      </c>
      <c r="F689" s="24">
        <v>0</v>
      </c>
      <c r="G689" s="24">
        <v>0</v>
      </c>
      <c r="H689" s="10">
        <f t="shared" si="58"/>
        <v>-11050</v>
      </c>
      <c r="K689" s="14"/>
      <c r="L689" s="14"/>
      <c r="M689" s="14"/>
      <c r="N689" s="14"/>
    </row>
    <row r="690" spans="1:14" ht="28.9" customHeight="1">
      <c r="A690" s="30" t="s">
        <v>1102</v>
      </c>
      <c r="B690" s="27" t="s">
        <v>1103</v>
      </c>
      <c r="C690" s="24"/>
      <c r="D690" s="24">
        <v>-1841357</v>
      </c>
      <c r="E690" s="24">
        <f t="shared" si="59"/>
        <v>-1841357</v>
      </c>
      <c r="F690" s="24">
        <v>2207000</v>
      </c>
      <c r="G690" s="24">
        <v>2387000</v>
      </c>
      <c r="H690" s="10">
        <f t="shared" si="58"/>
        <v>2752643</v>
      </c>
      <c r="K690" s="14"/>
      <c r="L690" s="14"/>
      <c r="M690" s="14"/>
      <c r="N690" s="14"/>
    </row>
    <row r="691" spans="1:39" ht="28.5" customHeight="1">
      <c r="A691" s="27">
        <v>1026798</v>
      </c>
      <c r="B691" s="27" t="s">
        <v>1466</v>
      </c>
      <c r="C691" s="27"/>
      <c r="D691" s="84">
        <v>0</v>
      </c>
      <c r="E691" s="24">
        <f t="shared" si="59"/>
        <v>0</v>
      </c>
      <c r="F691" s="24"/>
      <c r="G691" s="24"/>
      <c r="H691" s="10">
        <f t="shared" si="58"/>
        <v>0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8.9" customHeight="1">
      <c r="A692" s="30" t="s">
        <v>1104</v>
      </c>
      <c r="B692" s="27" t="s">
        <v>1105</v>
      </c>
      <c r="C692" s="27"/>
      <c r="D692" s="24">
        <v>2293965</v>
      </c>
      <c r="E692" s="24">
        <f t="shared" si="59"/>
        <v>2293965</v>
      </c>
      <c r="F692" s="24">
        <v>0</v>
      </c>
      <c r="G692" s="24">
        <v>0</v>
      </c>
      <c r="H692" s="10">
        <f t="shared" si="58"/>
        <v>2293965</v>
      </c>
      <c r="K692" s="14"/>
      <c r="L692" s="14"/>
      <c r="M692" s="14"/>
      <c r="N692" s="14"/>
    </row>
    <row r="693" spans="1:14" ht="38.25">
      <c r="A693" s="30" t="s">
        <v>1106</v>
      </c>
      <c r="B693" s="27" t="s">
        <v>1107</v>
      </c>
      <c r="C693" s="24"/>
      <c r="D693" s="24">
        <v>31968</v>
      </c>
      <c r="E693" s="24">
        <f t="shared" si="59"/>
        <v>31968</v>
      </c>
      <c r="F693" s="24">
        <v>0</v>
      </c>
      <c r="G693" s="24">
        <v>0</v>
      </c>
      <c r="H693" s="10">
        <f t="shared" si="58"/>
        <v>31968</v>
      </c>
      <c r="K693" s="14"/>
      <c r="L693" s="14"/>
      <c r="M693" s="14"/>
      <c r="N693" s="14"/>
    </row>
    <row r="694" spans="1:39" ht="28.5" customHeight="1">
      <c r="A694" s="27" t="s">
        <v>1106</v>
      </c>
      <c r="B694" s="27" t="s">
        <v>1467</v>
      </c>
      <c r="C694" s="27"/>
      <c r="D694" s="84">
        <v>0</v>
      </c>
      <c r="E694" s="24">
        <f t="shared" si="59"/>
        <v>0</v>
      </c>
      <c r="F694" s="24"/>
      <c r="G694" s="24"/>
      <c r="H694" s="10">
        <f t="shared" si="58"/>
        <v>0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</row>
    <row r="695" spans="1:14" s="3" customFormat="1" ht="28.9" customHeight="1">
      <c r="A695" s="30" t="s">
        <v>1108</v>
      </c>
      <c r="B695" s="27" t="s">
        <v>1109</v>
      </c>
      <c r="C695" s="24"/>
      <c r="D695" s="24">
        <v>8263000</v>
      </c>
      <c r="E695" s="24">
        <f t="shared" si="59"/>
        <v>8263000</v>
      </c>
      <c r="F695" s="24">
        <v>8848000</v>
      </c>
      <c r="G695" s="24">
        <v>7000000</v>
      </c>
      <c r="H695" s="10">
        <f t="shared" si="58"/>
        <v>24111000</v>
      </c>
      <c r="I695" s="2"/>
      <c r="K695" s="14"/>
      <c r="L695" s="14"/>
      <c r="M695" s="14"/>
      <c r="N695" s="14"/>
    </row>
    <row r="696" spans="1:39" ht="28.5" customHeight="1">
      <c r="A696" s="27">
        <v>1027158</v>
      </c>
      <c r="B696" s="27" t="s">
        <v>1468</v>
      </c>
      <c r="C696" s="26"/>
      <c r="D696" s="84">
        <v>0</v>
      </c>
      <c r="E696" s="24">
        <f t="shared" si="59"/>
        <v>0</v>
      </c>
      <c r="F696" s="24"/>
      <c r="G696" s="24"/>
      <c r="H696" s="10">
        <f t="shared" si="58"/>
        <v>0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14" ht="28.9" customHeight="1">
      <c r="A697" s="30" t="s">
        <v>1110</v>
      </c>
      <c r="B697" s="27" t="s">
        <v>1111</v>
      </c>
      <c r="C697" s="27"/>
      <c r="D697" s="24">
        <v>500000</v>
      </c>
      <c r="E697" s="24">
        <f t="shared" si="59"/>
        <v>500000</v>
      </c>
      <c r="F697" s="24">
        <v>500000</v>
      </c>
      <c r="G697" s="24">
        <v>500000</v>
      </c>
      <c r="H697" s="10">
        <f t="shared" si="58"/>
        <v>1500000</v>
      </c>
      <c r="K697" s="14"/>
      <c r="L697" s="14"/>
      <c r="M697" s="14"/>
      <c r="N697" s="14"/>
    </row>
    <row r="698" spans="1:14" ht="28.9" customHeight="1">
      <c r="A698" s="30" t="s">
        <v>1112</v>
      </c>
      <c r="B698" s="27" t="s">
        <v>1113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9" customHeight="1">
      <c r="A699" s="30" t="s">
        <v>1114</v>
      </c>
      <c r="B699" s="27" t="s">
        <v>1115</v>
      </c>
      <c r="C699" s="27"/>
      <c r="D699" s="24">
        <v>7000000</v>
      </c>
      <c r="E699" s="24">
        <f t="shared" si="59"/>
        <v>7000000</v>
      </c>
      <c r="F699" s="24">
        <v>8000000</v>
      </c>
      <c r="G699" s="24">
        <v>9000000</v>
      </c>
      <c r="H699" s="10">
        <f t="shared" si="58"/>
        <v>24000000</v>
      </c>
      <c r="K699" s="14"/>
      <c r="L699" s="14"/>
      <c r="M699" s="14"/>
      <c r="N699" s="14"/>
    </row>
    <row r="700" spans="1:14" ht="28.9" customHeight="1">
      <c r="A700" s="30" t="s">
        <v>1116</v>
      </c>
      <c r="B700" s="27" t="s">
        <v>1117</v>
      </c>
      <c r="C700" s="27"/>
      <c r="D700" s="24">
        <v>-236960</v>
      </c>
      <c r="E700" s="24">
        <f t="shared" si="59"/>
        <v>-236960</v>
      </c>
      <c r="F700" s="24">
        <v>0</v>
      </c>
      <c r="G700" s="24">
        <v>0</v>
      </c>
      <c r="H700" s="10">
        <f t="shared" si="58"/>
        <v>-236960</v>
      </c>
      <c r="K700" s="14"/>
      <c r="L700" s="14"/>
      <c r="M700" s="14"/>
      <c r="N700" s="14"/>
    </row>
    <row r="701" spans="1:14" ht="28.9" customHeight="1">
      <c r="A701" s="30" t="s">
        <v>1118</v>
      </c>
      <c r="B701" s="27" t="s">
        <v>1119</v>
      </c>
      <c r="C701" s="27"/>
      <c r="D701" s="24">
        <v>-178124</v>
      </c>
      <c r="E701" s="24">
        <f t="shared" si="59"/>
        <v>-178124</v>
      </c>
      <c r="F701" s="24">
        <v>0</v>
      </c>
      <c r="G701" s="24">
        <v>0</v>
      </c>
      <c r="H701" s="10">
        <f t="shared" si="58"/>
        <v>-178124</v>
      </c>
      <c r="K701" s="14"/>
      <c r="L701" s="14"/>
      <c r="M701" s="14"/>
      <c r="N701" s="14"/>
    </row>
    <row r="702" spans="1:14" ht="28.9" customHeight="1">
      <c r="A702" s="30" t="s">
        <v>1120</v>
      </c>
      <c r="B702" s="27" t="s">
        <v>1121</v>
      </c>
      <c r="C702" s="27"/>
      <c r="D702" s="24">
        <v>-375837</v>
      </c>
      <c r="E702" s="24">
        <f t="shared" si="59"/>
        <v>-375837</v>
      </c>
      <c r="F702" s="24">
        <v>0</v>
      </c>
      <c r="G702" s="24">
        <v>0</v>
      </c>
      <c r="H702" s="10">
        <f t="shared" si="58"/>
        <v>-375837</v>
      </c>
      <c r="K702" s="14"/>
      <c r="L702" s="14"/>
      <c r="M702" s="14"/>
      <c r="N702" s="14"/>
    </row>
    <row r="703" spans="1:14" ht="28.9" customHeight="1">
      <c r="A703" s="30" t="s">
        <v>1122</v>
      </c>
      <c r="B703" s="27" t="s">
        <v>1123</v>
      </c>
      <c r="C703" s="27"/>
      <c r="D703" s="24">
        <v>-2500000</v>
      </c>
      <c r="E703" s="24">
        <f t="shared" si="59"/>
        <v>-2500000</v>
      </c>
      <c r="F703" s="24">
        <v>0</v>
      </c>
      <c r="G703" s="24">
        <v>0</v>
      </c>
      <c r="H703" s="10">
        <f t="shared" si="58"/>
        <v>-2500000</v>
      </c>
      <c r="K703" s="14"/>
      <c r="L703" s="14"/>
      <c r="M703" s="14"/>
      <c r="N703" s="14"/>
    </row>
    <row r="704" spans="1:14" ht="28.9" customHeight="1">
      <c r="A704" s="30" t="s">
        <v>1124</v>
      </c>
      <c r="B704" s="27" t="s">
        <v>1125</v>
      </c>
      <c r="C704" s="27"/>
      <c r="D704" s="24">
        <v>-116971</v>
      </c>
      <c r="E704" s="24">
        <f t="shared" si="59"/>
        <v>-116971</v>
      </c>
      <c r="F704" s="24">
        <v>0</v>
      </c>
      <c r="G704" s="24">
        <v>0</v>
      </c>
      <c r="H704" s="10">
        <f t="shared" si="58"/>
        <v>-116971</v>
      </c>
      <c r="K704" s="14"/>
      <c r="L704" s="14"/>
      <c r="M704" s="14"/>
      <c r="N704" s="14"/>
    </row>
    <row r="705" spans="1:39" ht="28.5" customHeight="1">
      <c r="A705" s="27" t="s">
        <v>1469</v>
      </c>
      <c r="B705" s="27" t="s">
        <v>1470</v>
      </c>
      <c r="C705" s="24"/>
      <c r="D705" s="84">
        <v>-138244</v>
      </c>
      <c r="E705" s="24">
        <f t="shared" si="59"/>
        <v>-138244</v>
      </c>
      <c r="F705" s="24"/>
      <c r="G705" s="24"/>
      <c r="H705" s="10">
        <f aca="true" t="shared" si="60" ref="H705:H727">SUM(E705:G705)</f>
        <v>-138244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s="3" customFormat="1" ht="28.9" customHeight="1">
      <c r="A706" s="30" t="s">
        <v>1126</v>
      </c>
      <c r="B706" s="27" t="s">
        <v>1127</v>
      </c>
      <c r="C706" s="27"/>
      <c r="D706" s="24">
        <v>12000000</v>
      </c>
      <c r="E706" s="24">
        <f t="shared" si="59"/>
        <v>12000000</v>
      </c>
      <c r="F706" s="24">
        <v>6000000</v>
      </c>
      <c r="G706" s="24">
        <v>5400000</v>
      </c>
      <c r="H706" s="10">
        <f t="shared" si="60"/>
        <v>23400000</v>
      </c>
      <c r="I706" s="2"/>
      <c r="K706" s="14"/>
      <c r="L706" s="14"/>
      <c r="M706" s="14"/>
      <c r="N706" s="14"/>
    </row>
    <row r="707" spans="1:39" ht="28.5" customHeight="1">
      <c r="A707" s="27" t="s">
        <v>1471</v>
      </c>
      <c r="B707" s="27" t="s">
        <v>1472</v>
      </c>
      <c r="C707" s="24"/>
      <c r="D707" s="84">
        <v>-390199</v>
      </c>
      <c r="E707" s="24">
        <f t="shared" si="59"/>
        <v>-390199</v>
      </c>
      <c r="F707" s="24"/>
      <c r="G707" s="24"/>
      <c r="H707" s="10">
        <f t="shared" si="60"/>
        <v>-390199</v>
      </c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</row>
    <row r="708" spans="1:14" ht="28.9" customHeight="1">
      <c r="A708" s="30" t="s">
        <v>1128</v>
      </c>
      <c r="B708" s="27" t="s">
        <v>1129</v>
      </c>
      <c r="C708" s="24"/>
      <c r="D708" s="24">
        <v>256153</v>
      </c>
      <c r="E708" s="24">
        <f t="shared" si="59"/>
        <v>256153</v>
      </c>
      <c r="F708" s="24">
        <v>0</v>
      </c>
      <c r="G708" s="24">
        <v>0</v>
      </c>
      <c r="H708" s="10">
        <f t="shared" si="60"/>
        <v>256153</v>
      </c>
      <c r="K708" s="14"/>
      <c r="L708" s="14"/>
      <c r="M708" s="14"/>
      <c r="N708" s="14"/>
    </row>
    <row r="709" spans="1:39" ht="28.5" customHeight="1">
      <c r="A709" s="27">
        <v>1114792</v>
      </c>
      <c r="B709" s="27" t="s">
        <v>1473</v>
      </c>
      <c r="C709" s="26"/>
      <c r="D709" s="84">
        <v>0</v>
      </c>
      <c r="E709" s="24">
        <f t="shared" si="59"/>
        <v>0</v>
      </c>
      <c r="F709" s="24"/>
      <c r="G709" s="24"/>
      <c r="H709" s="10">
        <f t="shared" si="60"/>
        <v>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14" ht="28.9" customHeight="1">
      <c r="A710" s="30" t="s">
        <v>1130</v>
      </c>
      <c r="B710" s="27" t="s">
        <v>1131</v>
      </c>
      <c r="C710" s="27"/>
      <c r="D710" s="24">
        <v>-619</v>
      </c>
      <c r="E710" s="24">
        <f t="shared" si="59"/>
        <v>-619</v>
      </c>
      <c r="F710" s="24">
        <v>0</v>
      </c>
      <c r="G710" s="24">
        <v>0</v>
      </c>
      <c r="H710" s="10">
        <f t="shared" si="60"/>
        <v>-619</v>
      </c>
      <c r="K710" s="14"/>
      <c r="L710" s="14"/>
      <c r="M710" s="14"/>
      <c r="N710" s="14"/>
    </row>
    <row r="711" spans="1:14" ht="28.9" customHeight="1">
      <c r="A711" s="30" t="s">
        <v>1132</v>
      </c>
      <c r="B711" s="27" t="s">
        <v>1133</v>
      </c>
      <c r="C711" s="27"/>
      <c r="D711" s="24">
        <v>-86380</v>
      </c>
      <c r="E711" s="24">
        <f t="shared" si="59"/>
        <v>-86380</v>
      </c>
      <c r="F711" s="24">
        <v>0</v>
      </c>
      <c r="G711" s="24">
        <v>0</v>
      </c>
      <c r="H711" s="10">
        <f t="shared" si="60"/>
        <v>-86380</v>
      </c>
      <c r="K711" s="14"/>
      <c r="L711" s="14"/>
      <c r="M711" s="14"/>
      <c r="N711" s="14"/>
    </row>
    <row r="712" spans="1:14" ht="28.9" customHeight="1">
      <c r="A712" s="30" t="s">
        <v>1134</v>
      </c>
      <c r="B712" s="27" t="s">
        <v>1135</v>
      </c>
      <c r="C712" s="27"/>
      <c r="D712" s="24">
        <v>85203</v>
      </c>
      <c r="E712" s="24">
        <f t="shared" si="59"/>
        <v>85203</v>
      </c>
      <c r="F712" s="24">
        <v>0</v>
      </c>
      <c r="G712" s="24">
        <v>0</v>
      </c>
      <c r="H712" s="10">
        <f t="shared" si="60"/>
        <v>85203</v>
      </c>
      <c r="K712" s="14"/>
      <c r="L712" s="14"/>
      <c r="M712" s="14"/>
      <c r="N712" s="14"/>
    </row>
    <row r="713" spans="1:39" ht="28.5" customHeight="1">
      <c r="A713" s="27" t="s">
        <v>1474</v>
      </c>
      <c r="B713" s="27" t="s">
        <v>1475</v>
      </c>
      <c r="C713" s="24"/>
      <c r="D713" s="84">
        <v>-348978</v>
      </c>
      <c r="E713" s="24">
        <f t="shared" si="59"/>
        <v>-348978</v>
      </c>
      <c r="F713" s="24"/>
      <c r="G713" s="24"/>
      <c r="H713" s="10">
        <f t="shared" si="60"/>
        <v>-348978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</row>
    <row r="714" spans="1:14" ht="28.9" customHeight="1">
      <c r="A714" s="8" t="s">
        <v>1136</v>
      </c>
      <c r="B714" s="9" t="s">
        <v>1137</v>
      </c>
      <c r="C714" s="9"/>
      <c r="D714" s="10">
        <v>-180114</v>
      </c>
      <c r="E714" s="10">
        <f t="shared" si="59"/>
        <v>-180114</v>
      </c>
      <c r="F714" s="10">
        <v>0</v>
      </c>
      <c r="G714" s="10">
        <v>0</v>
      </c>
      <c r="H714" s="10">
        <f t="shared" si="60"/>
        <v>-180114</v>
      </c>
      <c r="K714" s="14"/>
      <c r="L714" s="14"/>
      <c r="M714" s="14"/>
      <c r="N714" s="14"/>
    </row>
    <row r="715" spans="1:14" ht="28.9" customHeight="1">
      <c r="A715" s="8" t="s">
        <v>1138</v>
      </c>
      <c r="B715" s="9" t="s">
        <v>1139</v>
      </c>
      <c r="C715" s="24"/>
      <c r="D715" s="10">
        <v>-529059</v>
      </c>
      <c r="E715" s="10">
        <f t="shared" si="59"/>
        <v>-529059</v>
      </c>
      <c r="F715" s="10">
        <v>0</v>
      </c>
      <c r="G715" s="10">
        <v>0</v>
      </c>
      <c r="H715" s="10">
        <f t="shared" si="60"/>
        <v>-529059</v>
      </c>
      <c r="K715" s="14"/>
      <c r="L715" s="14"/>
      <c r="M715" s="14"/>
      <c r="N715" s="14"/>
    </row>
    <row r="716" spans="1:14" ht="28.9" customHeight="1">
      <c r="A716" s="8" t="s">
        <v>1140</v>
      </c>
      <c r="B716" s="9" t="s">
        <v>1141</v>
      </c>
      <c r="C716" s="9"/>
      <c r="D716" s="10">
        <v>-172463</v>
      </c>
      <c r="E716" s="10">
        <f t="shared" si="59"/>
        <v>-172463</v>
      </c>
      <c r="F716" s="10">
        <v>0</v>
      </c>
      <c r="G716" s="10">
        <v>0</v>
      </c>
      <c r="H716" s="10">
        <f t="shared" si="60"/>
        <v>-172463</v>
      </c>
      <c r="K716" s="14"/>
      <c r="L716" s="14"/>
      <c r="M716" s="14"/>
      <c r="N716" s="14"/>
    </row>
    <row r="717" spans="1:39" ht="28.5" customHeight="1">
      <c r="A717" s="27" t="s">
        <v>1476</v>
      </c>
      <c r="B717" s="27" t="s">
        <v>1477</v>
      </c>
      <c r="C717" s="24"/>
      <c r="D717" s="84">
        <v>-63652</v>
      </c>
      <c r="E717" s="24">
        <f t="shared" si="59"/>
        <v>-63652</v>
      </c>
      <c r="F717" s="24"/>
      <c r="G717" s="24"/>
      <c r="H717" s="10">
        <f t="shared" si="60"/>
        <v>-63652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</row>
    <row r="718" spans="1:39" ht="28.5" customHeight="1">
      <c r="A718" s="27" t="s">
        <v>1478</v>
      </c>
      <c r="B718" s="27" t="s">
        <v>1479</v>
      </c>
      <c r="C718" s="24"/>
      <c r="D718" s="84">
        <v>-453399</v>
      </c>
      <c r="E718" s="24">
        <f t="shared" si="59"/>
        <v>-453399</v>
      </c>
      <c r="F718" s="24"/>
      <c r="G718" s="24"/>
      <c r="H718" s="10">
        <f t="shared" si="60"/>
        <v>-453399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>
        <v>1116543</v>
      </c>
      <c r="B719" s="27" t="s">
        <v>1480</v>
      </c>
      <c r="C719" s="24"/>
      <c r="D719" s="84">
        <v>-75540</v>
      </c>
      <c r="E719" s="24">
        <f t="shared" si="59"/>
        <v>-75540</v>
      </c>
      <c r="F719" s="24"/>
      <c r="G719" s="24"/>
      <c r="H719" s="10">
        <f t="shared" si="60"/>
        <v>-75540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14" ht="38.25">
      <c r="A720" s="8" t="s">
        <v>1142</v>
      </c>
      <c r="B720" s="9" t="s">
        <v>1143</v>
      </c>
      <c r="C720" s="9"/>
      <c r="D720" s="10">
        <v>-790000</v>
      </c>
      <c r="E720" s="10">
        <f t="shared" si="59"/>
        <v>-790000</v>
      </c>
      <c r="F720" s="10">
        <v>0</v>
      </c>
      <c r="G720" s="10">
        <v>0</v>
      </c>
      <c r="H720" s="10">
        <f t="shared" si="60"/>
        <v>-790000</v>
      </c>
      <c r="K720" s="14"/>
      <c r="L720" s="14"/>
      <c r="M720" s="14"/>
      <c r="N720" s="14"/>
    </row>
    <row r="721" spans="1:39" ht="28.5" customHeight="1">
      <c r="A721" s="27">
        <v>1116547</v>
      </c>
      <c r="B721" s="27" t="s">
        <v>1481</v>
      </c>
      <c r="C721" s="24"/>
      <c r="D721" s="84">
        <v>348345</v>
      </c>
      <c r="E721" s="24">
        <f t="shared" si="59"/>
        <v>348345</v>
      </c>
      <c r="F721" s="24"/>
      <c r="G721" s="24"/>
      <c r="H721" s="10">
        <f t="shared" si="60"/>
        <v>348345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</row>
    <row r="722" spans="1:14" ht="28.9" customHeight="1">
      <c r="A722" s="8" t="s">
        <v>1144</v>
      </c>
      <c r="B722" s="9" t="s">
        <v>1145</v>
      </c>
      <c r="C722" s="9"/>
      <c r="D722" s="10">
        <v>575000</v>
      </c>
      <c r="E722" s="10">
        <f t="shared" si="59"/>
        <v>575000</v>
      </c>
      <c r="F722" s="10">
        <v>0</v>
      </c>
      <c r="G722" s="10">
        <v>0</v>
      </c>
      <c r="H722" s="10">
        <f t="shared" si="60"/>
        <v>575000</v>
      </c>
      <c r="K722" s="14"/>
      <c r="L722" s="14"/>
      <c r="M722" s="14"/>
      <c r="N722" s="14"/>
    </row>
    <row r="723" spans="1:14" ht="28.9" customHeight="1">
      <c r="A723" s="8" t="s">
        <v>1146</v>
      </c>
      <c r="B723" s="9" t="s">
        <v>1147</v>
      </c>
      <c r="C723" s="9"/>
      <c r="D723" s="10">
        <v>445000</v>
      </c>
      <c r="E723" s="10">
        <f t="shared" si="59"/>
        <v>445000</v>
      </c>
      <c r="F723" s="10">
        <v>0</v>
      </c>
      <c r="G723" s="10">
        <v>0</v>
      </c>
      <c r="H723" s="10">
        <f t="shared" si="60"/>
        <v>445000</v>
      </c>
      <c r="K723" s="14"/>
      <c r="L723" s="14"/>
      <c r="M723" s="14"/>
      <c r="N723" s="14"/>
    </row>
    <row r="724" spans="1:39" ht="28.5" customHeight="1">
      <c r="A724" s="27">
        <v>1124836</v>
      </c>
      <c r="B724" s="27" t="s">
        <v>1482</v>
      </c>
      <c r="C724" s="24"/>
      <c r="D724" s="84">
        <v>-130363</v>
      </c>
      <c r="E724" s="24">
        <f t="shared" si="59"/>
        <v>-130363</v>
      </c>
      <c r="F724" s="24"/>
      <c r="G724" s="24"/>
      <c r="H724" s="10">
        <f t="shared" si="60"/>
        <v>-130363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9" s="3" customFormat="1" ht="28.5" customHeight="1">
      <c r="A725" s="12">
        <v>1124962</v>
      </c>
      <c r="B725" s="12" t="s">
        <v>1483</v>
      </c>
      <c r="C725" s="13"/>
      <c r="D725" s="75">
        <v>1473900</v>
      </c>
      <c r="E725" s="13">
        <f t="shared" si="59"/>
        <v>1473900</v>
      </c>
      <c r="F725" s="13"/>
      <c r="G725" s="13"/>
      <c r="H725" s="13">
        <f t="shared" si="60"/>
        <v>1473900</v>
      </c>
      <c r="I725" s="2"/>
    </row>
    <row r="726" spans="1:39" ht="28.5" customHeight="1">
      <c r="A726" s="27">
        <v>1124986</v>
      </c>
      <c r="B726" s="27" t="s">
        <v>1484</v>
      </c>
      <c r="C726" s="24"/>
      <c r="D726" s="84">
        <v>3205000</v>
      </c>
      <c r="E726" s="24">
        <f t="shared" si="59"/>
        <v>3205000</v>
      </c>
      <c r="F726" s="24"/>
      <c r="G726" s="24"/>
      <c r="H726" s="10">
        <f t="shared" si="60"/>
        <v>3205000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5" customHeight="1">
      <c r="A727" s="27">
        <v>1125758</v>
      </c>
      <c r="B727" s="27" t="s">
        <v>1485</v>
      </c>
      <c r="C727" s="24"/>
      <c r="D727" s="84">
        <v>961421</v>
      </c>
      <c r="E727" s="24">
        <f t="shared" si="59"/>
        <v>961421</v>
      </c>
      <c r="F727" s="24"/>
      <c r="G727" s="24"/>
      <c r="H727" s="10">
        <f t="shared" si="60"/>
        <v>961421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14" ht="18" customHeight="1">
      <c r="A728" s="96" t="s">
        <v>1148</v>
      </c>
      <c r="B728" s="97"/>
      <c r="C728" s="40">
        <f aca="true" t="shared" si="61" ref="C728:H728">SUM(C673:C727)</f>
        <v>0</v>
      </c>
      <c r="D728" s="15">
        <f t="shared" si="61"/>
        <v>42613719</v>
      </c>
      <c r="E728" s="15">
        <f t="shared" si="61"/>
        <v>42613719</v>
      </c>
      <c r="F728" s="15">
        <f t="shared" si="61"/>
        <v>26055000</v>
      </c>
      <c r="G728" s="15">
        <f t="shared" si="61"/>
        <v>24787000</v>
      </c>
      <c r="H728" s="15">
        <f t="shared" si="61"/>
        <v>93455719</v>
      </c>
      <c r="K728" s="14"/>
      <c r="L728" s="14"/>
      <c r="M728" s="14"/>
      <c r="N728" s="14"/>
    </row>
    <row r="729" spans="1:14" ht="18" customHeight="1">
      <c r="A729" s="98"/>
      <c r="B729" s="99"/>
      <c r="C729" s="99"/>
      <c r="D729" s="99"/>
      <c r="E729" s="99"/>
      <c r="F729" s="99"/>
      <c r="G729" s="99"/>
      <c r="H729" s="99"/>
      <c r="K729" s="14"/>
      <c r="L729" s="14"/>
      <c r="M729" s="14"/>
      <c r="N729" s="14"/>
    </row>
    <row r="730" spans="1:39" ht="18" customHeight="1" thickBot="1">
      <c r="A730" s="54">
        <v>3873</v>
      </c>
      <c r="B730" s="100" t="s">
        <v>1486</v>
      </c>
      <c r="C730" s="100"/>
      <c r="D730" s="101"/>
      <c r="E730" s="101"/>
      <c r="F730" s="101"/>
      <c r="G730" s="101"/>
      <c r="H730" s="101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8" ht="26.25" thickTop="1">
      <c r="A731" s="19" t="s">
        <v>0</v>
      </c>
      <c r="B731" s="20" t="s">
        <v>1</v>
      </c>
      <c r="C731" s="20" t="s">
        <v>1514</v>
      </c>
      <c r="D731" s="21" t="s">
        <v>1513</v>
      </c>
      <c r="E731" s="21" t="s">
        <v>1379</v>
      </c>
      <c r="F731" s="21" t="s">
        <v>2</v>
      </c>
      <c r="G731" s="21" t="s">
        <v>3</v>
      </c>
      <c r="H731" s="21" t="s">
        <v>1380</v>
      </c>
    </row>
    <row r="732" spans="1:39" ht="23.25" customHeight="1">
      <c r="A732" s="55" t="s">
        <v>1487</v>
      </c>
      <c r="B732" s="55" t="s">
        <v>1488</v>
      </c>
      <c r="C732" s="51"/>
      <c r="D732" s="86">
        <v>3502</v>
      </c>
      <c r="E732" s="51">
        <f aca="true" t="shared" si="62" ref="E732:E737">SUM(C732:D732)</f>
        <v>3502</v>
      </c>
      <c r="F732" s="24"/>
      <c r="G732" s="24"/>
      <c r="H732" s="52">
        <f aca="true" t="shared" si="63" ref="H732:H737">SUM(E732:G732)</f>
        <v>3502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3.25" customHeight="1">
      <c r="A733" s="55" t="s">
        <v>1489</v>
      </c>
      <c r="B733" s="55" t="s">
        <v>1490</v>
      </c>
      <c r="C733" s="51"/>
      <c r="D733" s="86">
        <v>-6348</v>
      </c>
      <c r="E733" s="51">
        <f t="shared" si="62"/>
        <v>-6348</v>
      </c>
      <c r="F733" s="24"/>
      <c r="G733" s="24"/>
      <c r="H733" s="52">
        <f t="shared" si="63"/>
        <v>-6348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1491</v>
      </c>
      <c r="B734" s="55" t="s">
        <v>1492</v>
      </c>
      <c r="C734" s="51"/>
      <c r="D734" s="86">
        <v>-478</v>
      </c>
      <c r="E734" s="51">
        <f t="shared" si="62"/>
        <v>-478</v>
      </c>
      <c r="F734" s="24"/>
      <c r="G734" s="24"/>
      <c r="H734" s="52">
        <f t="shared" si="63"/>
        <v>-478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1493</v>
      </c>
      <c r="B735" s="55" t="s">
        <v>1494</v>
      </c>
      <c r="C735" s="51"/>
      <c r="D735" s="86">
        <v>196</v>
      </c>
      <c r="E735" s="51">
        <f t="shared" si="62"/>
        <v>196</v>
      </c>
      <c r="F735" s="24"/>
      <c r="G735" s="24"/>
      <c r="H735" s="52">
        <f t="shared" si="63"/>
        <v>196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1495</v>
      </c>
      <c r="B736" s="55" t="s">
        <v>1496</v>
      </c>
      <c r="C736" s="51"/>
      <c r="D736" s="86">
        <v>-23691</v>
      </c>
      <c r="E736" s="51">
        <f t="shared" si="62"/>
        <v>-23691</v>
      </c>
      <c r="F736" s="24"/>
      <c r="G736" s="24"/>
      <c r="H736" s="52">
        <f t="shared" si="63"/>
        <v>-23691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1497</v>
      </c>
      <c r="B737" s="55" t="s">
        <v>1498</v>
      </c>
      <c r="C737" s="51"/>
      <c r="D737" s="86">
        <v>-4611</v>
      </c>
      <c r="E737" s="51">
        <f t="shared" si="62"/>
        <v>-4611</v>
      </c>
      <c r="F737" s="24"/>
      <c r="G737" s="24"/>
      <c r="H737" s="52">
        <f t="shared" si="63"/>
        <v>-4611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18" customHeight="1">
      <c r="A738" s="103" t="s">
        <v>1499</v>
      </c>
      <c r="B738" s="104"/>
      <c r="C738" s="56">
        <f aca="true" t="shared" si="64" ref="C738:H738">SUM(C732:C737)</f>
        <v>0</v>
      </c>
      <c r="D738" s="57">
        <f t="shared" si="64"/>
        <v>-31430</v>
      </c>
      <c r="E738" s="57">
        <f t="shared" si="64"/>
        <v>-31430</v>
      </c>
      <c r="F738" s="57">
        <f t="shared" si="64"/>
        <v>0</v>
      </c>
      <c r="G738" s="57">
        <f t="shared" si="64"/>
        <v>0</v>
      </c>
      <c r="H738" s="57">
        <f t="shared" si="64"/>
        <v>-31430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14" ht="18" customHeight="1">
      <c r="A739" s="98"/>
      <c r="B739" s="99"/>
      <c r="C739" s="99"/>
      <c r="D739" s="99"/>
      <c r="E739" s="99"/>
      <c r="F739" s="99"/>
      <c r="G739" s="99"/>
      <c r="H739" s="99"/>
      <c r="K739" s="14"/>
      <c r="L739" s="14"/>
      <c r="M739" s="14"/>
      <c r="N739" s="14"/>
    </row>
    <row r="740" spans="1:14" ht="18" customHeight="1" thickBot="1">
      <c r="A740" s="6" t="s">
        <v>1149</v>
      </c>
      <c r="B740" s="100" t="s">
        <v>1150</v>
      </c>
      <c r="C740" s="100"/>
      <c r="D740" s="101"/>
      <c r="E740" s="101"/>
      <c r="F740" s="101"/>
      <c r="G740" s="101"/>
      <c r="H740" s="101"/>
      <c r="K740" s="14"/>
      <c r="L740" s="14"/>
      <c r="M740" s="14"/>
      <c r="N740" s="14"/>
    </row>
    <row r="741" spans="1:8" ht="26.25" thickTop="1">
      <c r="A741" s="19" t="s">
        <v>0</v>
      </c>
      <c r="B741" s="20" t="s">
        <v>1</v>
      </c>
      <c r="C741" s="20" t="s">
        <v>1514</v>
      </c>
      <c r="D741" s="21" t="s">
        <v>1513</v>
      </c>
      <c r="E741" s="21" t="s">
        <v>1379</v>
      </c>
      <c r="F741" s="21" t="s">
        <v>2</v>
      </c>
      <c r="G741" s="21" t="s">
        <v>3</v>
      </c>
      <c r="H741" s="21" t="s">
        <v>1380</v>
      </c>
    </row>
    <row r="742" spans="1:14" ht="28.9" customHeight="1">
      <c r="A742" s="8" t="s">
        <v>1151</v>
      </c>
      <c r="B742" s="9" t="s">
        <v>1152</v>
      </c>
      <c r="C742" s="9"/>
      <c r="D742" s="10">
        <v>-468672</v>
      </c>
      <c r="E742" s="10">
        <f>SUM(C742:D742)</f>
        <v>-468672</v>
      </c>
      <c r="F742" s="10">
        <v>0</v>
      </c>
      <c r="G742" s="10">
        <v>0</v>
      </c>
      <c r="H742" s="10">
        <f aca="true" t="shared" si="65" ref="H742:H754">SUM(E742:G742)</f>
        <v>-468672</v>
      </c>
      <c r="K742" s="14"/>
      <c r="L742" s="14"/>
      <c r="M742" s="14"/>
      <c r="N742" s="14"/>
    </row>
    <row r="743" spans="1:14" ht="28.9" customHeight="1">
      <c r="A743" s="8" t="s">
        <v>1153</v>
      </c>
      <c r="B743" s="9" t="s">
        <v>1154</v>
      </c>
      <c r="C743" s="9"/>
      <c r="D743" s="10">
        <v>0</v>
      </c>
      <c r="E743" s="10">
        <f aca="true" t="shared" si="66" ref="E743:E754">SUM(C743:D743)</f>
        <v>0</v>
      </c>
      <c r="F743" s="10">
        <v>76622781</v>
      </c>
      <c r="G743" s="10">
        <v>981809</v>
      </c>
      <c r="H743" s="10">
        <f t="shared" si="65"/>
        <v>77604590</v>
      </c>
      <c r="K743" s="14"/>
      <c r="L743" s="14"/>
      <c r="M743" s="14"/>
      <c r="N743" s="14"/>
    </row>
    <row r="744" spans="1:14" ht="28.9" customHeight="1">
      <c r="A744" s="8" t="s">
        <v>1155</v>
      </c>
      <c r="B744" s="9" t="s">
        <v>1156</v>
      </c>
      <c r="C744" s="9"/>
      <c r="D744" s="10">
        <v>-397222</v>
      </c>
      <c r="E744" s="10">
        <f t="shared" si="66"/>
        <v>-397222</v>
      </c>
      <c r="F744" s="10">
        <v>0</v>
      </c>
      <c r="G744" s="10">
        <v>0</v>
      </c>
      <c r="H744" s="10">
        <f t="shared" si="65"/>
        <v>-397222</v>
      </c>
      <c r="K744" s="14"/>
      <c r="L744" s="14"/>
      <c r="M744" s="14"/>
      <c r="N744" s="14"/>
    </row>
    <row r="745" spans="1:14" ht="28.9" customHeight="1">
      <c r="A745" s="8" t="s">
        <v>1157</v>
      </c>
      <c r="B745" s="9" t="s">
        <v>1158</v>
      </c>
      <c r="C745" s="9"/>
      <c r="D745" s="10">
        <v>510740</v>
      </c>
      <c r="E745" s="10">
        <f t="shared" si="66"/>
        <v>510740</v>
      </c>
      <c r="F745" s="10">
        <v>0</v>
      </c>
      <c r="G745" s="10">
        <v>0</v>
      </c>
      <c r="H745" s="10">
        <f t="shared" si="65"/>
        <v>510740</v>
      </c>
      <c r="K745" s="14"/>
      <c r="L745" s="14"/>
      <c r="M745" s="14"/>
      <c r="N745" s="14"/>
    </row>
    <row r="746" spans="1:14" ht="28.9" customHeight="1">
      <c r="A746" s="8" t="s">
        <v>1159</v>
      </c>
      <c r="B746" s="9" t="s">
        <v>1160</v>
      </c>
      <c r="C746" s="9"/>
      <c r="D746" s="10">
        <v>326204</v>
      </c>
      <c r="E746" s="10">
        <f t="shared" si="66"/>
        <v>326204</v>
      </c>
      <c r="F746" s="10">
        <v>1330941</v>
      </c>
      <c r="G746" s="10">
        <v>0</v>
      </c>
      <c r="H746" s="10">
        <f t="shared" si="65"/>
        <v>1657145</v>
      </c>
      <c r="K746" s="14"/>
      <c r="L746" s="14"/>
      <c r="M746" s="14"/>
      <c r="N746" s="14"/>
    </row>
    <row r="747" spans="1:14" ht="38.25">
      <c r="A747" s="8" t="s">
        <v>1161</v>
      </c>
      <c r="B747" s="9" t="s">
        <v>1162</v>
      </c>
      <c r="C747" s="9"/>
      <c r="D747" s="10">
        <v>3292</v>
      </c>
      <c r="E747" s="10">
        <f t="shared" si="66"/>
        <v>3292</v>
      </c>
      <c r="F747" s="10">
        <v>0</v>
      </c>
      <c r="G747" s="10">
        <v>0</v>
      </c>
      <c r="H747" s="10">
        <f t="shared" si="65"/>
        <v>3292</v>
      </c>
      <c r="K747" s="14"/>
      <c r="L747" s="14"/>
      <c r="M747" s="14"/>
      <c r="N747" s="14"/>
    </row>
    <row r="748" spans="1:14" ht="28.9" customHeight="1">
      <c r="A748" s="8" t="s">
        <v>1163</v>
      </c>
      <c r="B748" s="9" t="s">
        <v>1164</v>
      </c>
      <c r="C748" s="9"/>
      <c r="D748" s="10">
        <v>26219</v>
      </c>
      <c r="E748" s="10">
        <f t="shared" si="66"/>
        <v>26219</v>
      </c>
      <c r="F748" s="10">
        <v>0</v>
      </c>
      <c r="G748" s="10">
        <v>0</v>
      </c>
      <c r="H748" s="10">
        <f t="shared" si="65"/>
        <v>26219</v>
      </c>
      <c r="K748" s="14"/>
      <c r="L748" s="14"/>
      <c r="M748" s="14"/>
      <c r="N748" s="14"/>
    </row>
    <row r="749" spans="1:14" ht="28.9" customHeight="1">
      <c r="A749" s="8" t="s">
        <v>1165</v>
      </c>
      <c r="B749" s="9" t="s">
        <v>1166</v>
      </c>
      <c r="C749" s="9"/>
      <c r="D749" s="10">
        <v>1322225</v>
      </c>
      <c r="E749" s="10">
        <f t="shared" si="66"/>
        <v>1322225</v>
      </c>
      <c r="F749" s="10">
        <v>0</v>
      </c>
      <c r="G749" s="10">
        <v>0</v>
      </c>
      <c r="H749" s="10">
        <f t="shared" si="65"/>
        <v>1322225</v>
      </c>
      <c r="K749" s="14"/>
      <c r="L749" s="14"/>
      <c r="M749" s="14"/>
      <c r="N749" s="14"/>
    </row>
    <row r="750" spans="1:14" ht="28.9" customHeight="1">
      <c r="A750" s="8" t="s">
        <v>1167</v>
      </c>
      <c r="B750" s="9" t="s">
        <v>1168</v>
      </c>
      <c r="C750" s="9"/>
      <c r="D750" s="10">
        <v>315480</v>
      </c>
      <c r="E750" s="10">
        <f t="shared" si="66"/>
        <v>315480</v>
      </c>
      <c r="F750" s="10">
        <v>0</v>
      </c>
      <c r="G750" s="10">
        <v>0</v>
      </c>
      <c r="H750" s="10">
        <f t="shared" si="65"/>
        <v>315480</v>
      </c>
      <c r="K750" s="14"/>
      <c r="L750" s="14"/>
      <c r="M750" s="14"/>
      <c r="N750" s="14"/>
    </row>
    <row r="751" spans="1:14" ht="28.9" customHeight="1">
      <c r="A751" s="8" t="s">
        <v>1169</v>
      </c>
      <c r="B751" s="9" t="s">
        <v>1170</v>
      </c>
      <c r="C751" s="9"/>
      <c r="D751" s="10">
        <v>311358</v>
      </c>
      <c r="E751" s="10">
        <f t="shared" si="66"/>
        <v>311358</v>
      </c>
      <c r="F751" s="10">
        <v>0</v>
      </c>
      <c r="G751" s="10">
        <v>0</v>
      </c>
      <c r="H751" s="10">
        <f t="shared" si="65"/>
        <v>311358</v>
      </c>
      <c r="K751" s="14"/>
      <c r="L751" s="14"/>
      <c r="M751" s="14"/>
      <c r="N751" s="14"/>
    </row>
    <row r="752" spans="1:14" ht="28.9" customHeight="1">
      <c r="A752" s="8" t="s">
        <v>1171</v>
      </c>
      <c r="B752" s="9" t="s">
        <v>1172</v>
      </c>
      <c r="C752" s="9"/>
      <c r="D752" s="10">
        <v>921277</v>
      </c>
      <c r="E752" s="10">
        <f t="shared" si="66"/>
        <v>921277</v>
      </c>
      <c r="F752" s="10">
        <v>0</v>
      </c>
      <c r="G752" s="10">
        <v>0</v>
      </c>
      <c r="H752" s="10">
        <f t="shared" si="65"/>
        <v>921277</v>
      </c>
      <c r="K752" s="14"/>
      <c r="L752" s="14"/>
      <c r="M752" s="14"/>
      <c r="N752" s="14"/>
    </row>
    <row r="753" spans="1:14" ht="28.9" customHeight="1">
      <c r="A753" s="8" t="s">
        <v>1173</v>
      </c>
      <c r="B753" s="9" t="s">
        <v>1174</v>
      </c>
      <c r="C753" s="9"/>
      <c r="D753" s="10">
        <v>0</v>
      </c>
      <c r="E753" s="10">
        <f t="shared" si="66"/>
        <v>0</v>
      </c>
      <c r="F753" s="10">
        <v>142507</v>
      </c>
      <c r="G753" s="10">
        <v>2021251</v>
      </c>
      <c r="H753" s="10">
        <f t="shared" si="65"/>
        <v>2163758</v>
      </c>
      <c r="K753" s="14"/>
      <c r="L753" s="14"/>
      <c r="M753" s="14"/>
      <c r="N753" s="14"/>
    </row>
    <row r="754" spans="1:14" s="3" customFormat="1" ht="28.9" customHeight="1">
      <c r="A754" s="11" t="s">
        <v>1175</v>
      </c>
      <c r="B754" s="12" t="s">
        <v>1176</v>
      </c>
      <c r="C754" s="12"/>
      <c r="D754" s="13">
        <f>890651-432272</f>
        <v>458379</v>
      </c>
      <c r="E754" s="10">
        <f t="shared" si="66"/>
        <v>458379</v>
      </c>
      <c r="F754" s="13">
        <v>0</v>
      </c>
      <c r="G754" s="13">
        <v>0</v>
      </c>
      <c r="H754" s="10">
        <f t="shared" si="65"/>
        <v>458379</v>
      </c>
      <c r="I754" s="2"/>
      <c r="K754" s="14"/>
      <c r="L754" s="14"/>
      <c r="M754" s="14"/>
      <c r="N754" s="14"/>
    </row>
    <row r="755" spans="1:14" ht="18" customHeight="1">
      <c r="A755" s="96" t="s">
        <v>1177</v>
      </c>
      <c r="B755" s="97"/>
      <c r="C755" s="41">
        <f aca="true" t="shared" si="67" ref="C755:H755">SUM(C742:C754)</f>
        <v>0</v>
      </c>
      <c r="D755" s="15">
        <f t="shared" si="67"/>
        <v>3329280</v>
      </c>
      <c r="E755" s="15">
        <f t="shared" si="67"/>
        <v>3329280</v>
      </c>
      <c r="F755" s="15">
        <f t="shared" si="67"/>
        <v>78096229</v>
      </c>
      <c r="G755" s="15">
        <f t="shared" si="67"/>
        <v>3003060</v>
      </c>
      <c r="H755" s="15">
        <f t="shared" si="67"/>
        <v>84428569</v>
      </c>
      <c r="K755" s="14"/>
      <c r="L755" s="14"/>
      <c r="M755" s="14"/>
      <c r="N755" s="14"/>
    </row>
    <row r="756" spans="1:14" ht="18" customHeight="1">
      <c r="A756" s="98"/>
      <c r="B756" s="99"/>
      <c r="C756" s="99"/>
      <c r="D756" s="99"/>
      <c r="E756" s="99"/>
      <c r="F756" s="99"/>
      <c r="G756" s="99"/>
      <c r="H756" s="99"/>
      <c r="K756" s="14"/>
      <c r="L756" s="14"/>
      <c r="M756" s="14"/>
      <c r="N756" s="14"/>
    </row>
    <row r="757" spans="1:14" ht="18" customHeight="1" thickBot="1">
      <c r="A757" s="6" t="s">
        <v>1178</v>
      </c>
      <c r="B757" s="100" t="s">
        <v>1179</v>
      </c>
      <c r="C757" s="100"/>
      <c r="D757" s="101"/>
      <c r="E757" s="101"/>
      <c r="F757" s="101"/>
      <c r="G757" s="101"/>
      <c r="H757" s="101"/>
      <c r="K757" s="14"/>
      <c r="L757" s="14"/>
      <c r="M757" s="14"/>
      <c r="N757" s="14"/>
    </row>
    <row r="758" spans="1:8" ht="26.25" thickTop="1">
      <c r="A758" s="19" t="s">
        <v>0</v>
      </c>
      <c r="B758" s="20" t="s">
        <v>1</v>
      </c>
      <c r="C758" s="20" t="s">
        <v>1514</v>
      </c>
      <c r="D758" s="21" t="s">
        <v>1513</v>
      </c>
      <c r="E758" s="21" t="s">
        <v>1379</v>
      </c>
      <c r="F758" s="21" t="s">
        <v>2</v>
      </c>
      <c r="G758" s="21" t="s">
        <v>3</v>
      </c>
      <c r="H758" s="21" t="s">
        <v>1380</v>
      </c>
    </row>
    <row r="759" spans="1:14" ht="28.9" customHeight="1">
      <c r="A759" s="8" t="s">
        <v>1180</v>
      </c>
      <c r="B759" s="9" t="s">
        <v>1181</v>
      </c>
      <c r="C759" s="9"/>
      <c r="D759" s="10">
        <v>43148</v>
      </c>
      <c r="E759" s="10">
        <f>SUM(C759:D759)</f>
        <v>43148</v>
      </c>
      <c r="F759" s="10">
        <v>0</v>
      </c>
      <c r="G759" s="10">
        <v>0</v>
      </c>
      <c r="H759" s="10">
        <f aca="true" t="shared" si="68" ref="H759:H771">SUM(E759:G759)</f>
        <v>43148</v>
      </c>
      <c r="K759" s="14"/>
      <c r="L759" s="14"/>
      <c r="M759" s="14"/>
      <c r="N759" s="14"/>
    </row>
    <row r="760" spans="1:14" ht="28.9" customHeight="1">
      <c r="A760" s="8" t="s">
        <v>1182</v>
      </c>
      <c r="B760" s="9" t="s">
        <v>1183</v>
      </c>
      <c r="C760" s="9"/>
      <c r="D760" s="10">
        <v>164</v>
      </c>
      <c r="E760" s="10">
        <f aca="true" t="shared" si="69" ref="E760:E771">SUM(C760:D760)</f>
        <v>164</v>
      </c>
      <c r="F760" s="10">
        <v>0</v>
      </c>
      <c r="G760" s="10">
        <v>0</v>
      </c>
      <c r="H760" s="10">
        <f t="shared" si="68"/>
        <v>164</v>
      </c>
      <c r="K760" s="14"/>
      <c r="L760" s="14"/>
      <c r="M760" s="14"/>
      <c r="N760" s="14"/>
    </row>
    <row r="761" spans="1:14" ht="28.9" customHeight="1">
      <c r="A761" s="8" t="s">
        <v>1184</v>
      </c>
      <c r="B761" s="9" t="s">
        <v>1185</v>
      </c>
      <c r="C761" s="9"/>
      <c r="D761" s="10">
        <v>-618585</v>
      </c>
      <c r="E761" s="10">
        <f t="shared" si="69"/>
        <v>-618585</v>
      </c>
      <c r="F761" s="10">
        <v>0</v>
      </c>
      <c r="G761" s="10">
        <v>0</v>
      </c>
      <c r="H761" s="10">
        <f t="shared" si="68"/>
        <v>-618585</v>
      </c>
      <c r="K761" s="14"/>
      <c r="L761" s="14"/>
      <c r="M761" s="14"/>
      <c r="N761" s="14"/>
    </row>
    <row r="762" spans="1:14" ht="28.9" customHeight="1">
      <c r="A762" s="8" t="s">
        <v>1186</v>
      </c>
      <c r="B762" s="9" t="s">
        <v>1187</v>
      </c>
      <c r="C762" s="9"/>
      <c r="D762" s="10">
        <v>-17979</v>
      </c>
      <c r="E762" s="10">
        <f t="shared" si="69"/>
        <v>-17979</v>
      </c>
      <c r="F762" s="10">
        <v>0</v>
      </c>
      <c r="G762" s="10">
        <v>0</v>
      </c>
      <c r="H762" s="10">
        <f t="shared" si="68"/>
        <v>-17979</v>
      </c>
      <c r="K762" s="14"/>
      <c r="L762" s="14"/>
      <c r="M762" s="14"/>
      <c r="N762" s="14"/>
    </row>
    <row r="763" spans="1:14" ht="28.9" customHeight="1">
      <c r="A763" s="8" t="s">
        <v>1188</v>
      </c>
      <c r="B763" s="9" t="s">
        <v>1189</v>
      </c>
      <c r="C763" s="9"/>
      <c r="D763" s="10">
        <v>844553</v>
      </c>
      <c r="E763" s="10">
        <f t="shared" si="69"/>
        <v>844553</v>
      </c>
      <c r="F763" s="10">
        <v>0</v>
      </c>
      <c r="G763" s="10">
        <v>0</v>
      </c>
      <c r="H763" s="10">
        <f t="shared" si="68"/>
        <v>844553</v>
      </c>
      <c r="K763" s="14"/>
      <c r="L763" s="14"/>
      <c r="M763" s="14"/>
      <c r="N763" s="14"/>
    </row>
    <row r="764" spans="1:14" ht="28.9" customHeight="1">
      <c r="A764" s="8" t="s">
        <v>1190</v>
      </c>
      <c r="B764" s="9" t="s">
        <v>1191</v>
      </c>
      <c r="C764" s="9"/>
      <c r="D764" s="10">
        <v>2952794</v>
      </c>
      <c r="E764" s="10">
        <f t="shared" si="69"/>
        <v>2952794</v>
      </c>
      <c r="F764" s="10">
        <v>12462106</v>
      </c>
      <c r="G764" s="10">
        <v>0</v>
      </c>
      <c r="H764" s="10">
        <f t="shared" si="68"/>
        <v>15414900</v>
      </c>
      <c r="K764" s="14"/>
      <c r="L764" s="14"/>
      <c r="M764" s="14"/>
      <c r="N764" s="14"/>
    </row>
    <row r="765" spans="1:14" ht="28.9" customHeight="1">
      <c r="A765" s="8" t="s">
        <v>1192</v>
      </c>
      <c r="B765" s="9" t="s">
        <v>1193</v>
      </c>
      <c r="C765" s="9"/>
      <c r="D765" s="10">
        <v>400516</v>
      </c>
      <c r="E765" s="10">
        <f t="shared" si="69"/>
        <v>400516</v>
      </c>
      <c r="F765" s="10">
        <v>887294</v>
      </c>
      <c r="G765" s="10">
        <v>0</v>
      </c>
      <c r="H765" s="10">
        <f t="shared" si="68"/>
        <v>1287810</v>
      </c>
      <c r="K765" s="14"/>
      <c r="L765" s="14"/>
      <c r="M765" s="14"/>
      <c r="N765" s="14"/>
    </row>
    <row r="766" spans="1:14" ht="28.9" customHeight="1">
      <c r="A766" s="11" t="s">
        <v>1194</v>
      </c>
      <c r="B766" s="9" t="s">
        <v>1195</v>
      </c>
      <c r="C766" s="58"/>
      <c r="D766" s="10">
        <v>0</v>
      </c>
      <c r="E766" s="10">
        <f t="shared" si="69"/>
        <v>0</v>
      </c>
      <c r="F766" s="10">
        <v>0</v>
      </c>
      <c r="G766" s="10">
        <v>0</v>
      </c>
      <c r="H766" s="10">
        <f t="shared" si="68"/>
        <v>0</v>
      </c>
      <c r="K766" s="14"/>
      <c r="L766" s="14"/>
      <c r="M766" s="14"/>
      <c r="N766" s="14"/>
    </row>
    <row r="767" spans="1:14" ht="28.9" customHeight="1">
      <c r="A767" s="27" t="s">
        <v>1500</v>
      </c>
      <c r="B767" s="27" t="s">
        <v>1501</v>
      </c>
      <c r="C767" s="24"/>
      <c r="D767" s="84">
        <v>28365</v>
      </c>
      <c r="E767" s="24">
        <f>SUM(C767:D767)</f>
        <v>28365</v>
      </c>
      <c r="F767" s="24">
        <v>0</v>
      </c>
      <c r="G767" s="24">
        <v>0</v>
      </c>
      <c r="H767" s="10">
        <f t="shared" si="68"/>
        <v>28365</v>
      </c>
      <c r="K767" s="14"/>
      <c r="L767" s="14"/>
      <c r="M767" s="14"/>
      <c r="N767" s="14"/>
    </row>
    <row r="768" spans="1:14" ht="28.9" customHeight="1">
      <c r="A768" s="8" t="s">
        <v>1196</v>
      </c>
      <c r="B768" s="9" t="s">
        <v>1197</v>
      </c>
      <c r="C768" s="9"/>
      <c r="D768" s="10">
        <v>0</v>
      </c>
      <c r="E768" s="10">
        <f t="shared" si="69"/>
        <v>0</v>
      </c>
      <c r="F768" s="10">
        <v>0</v>
      </c>
      <c r="G768" s="10">
        <v>5770642</v>
      </c>
      <c r="H768" s="10">
        <f t="shared" si="68"/>
        <v>5770642</v>
      </c>
      <c r="K768" s="14"/>
      <c r="L768" s="14"/>
      <c r="M768" s="14"/>
      <c r="N768" s="14"/>
    </row>
    <row r="769" spans="1:14" ht="28.9" customHeight="1">
      <c r="A769" s="8" t="s">
        <v>1198</v>
      </c>
      <c r="B769" s="9" t="s">
        <v>1199</v>
      </c>
      <c r="C769" s="9"/>
      <c r="D769" s="10">
        <v>17457808</v>
      </c>
      <c r="E769" s="10">
        <f t="shared" si="69"/>
        <v>17457808</v>
      </c>
      <c r="F769" s="10">
        <v>0</v>
      </c>
      <c r="G769" s="10">
        <v>0</v>
      </c>
      <c r="H769" s="10">
        <f t="shared" si="68"/>
        <v>17457808</v>
      </c>
      <c r="K769" s="14"/>
      <c r="L769" s="14"/>
      <c r="M769" s="14"/>
      <c r="N769" s="14"/>
    </row>
    <row r="770" spans="1:14" ht="28.9" customHeight="1">
      <c r="A770" s="8" t="s">
        <v>1200</v>
      </c>
      <c r="B770" s="9" t="s">
        <v>1201</v>
      </c>
      <c r="C770" s="9"/>
      <c r="D770" s="10">
        <v>1640027</v>
      </c>
      <c r="E770" s="10">
        <f t="shared" si="69"/>
        <v>1640027</v>
      </c>
      <c r="F770" s="10">
        <v>0</v>
      </c>
      <c r="G770" s="10">
        <v>0</v>
      </c>
      <c r="H770" s="10">
        <f t="shared" si="68"/>
        <v>1640027</v>
      </c>
      <c r="K770" s="14"/>
      <c r="L770" s="14"/>
      <c r="M770" s="14"/>
      <c r="N770" s="14"/>
    </row>
    <row r="771" spans="1:14" ht="28.9" customHeight="1">
      <c r="A771" s="8" t="s">
        <v>1202</v>
      </c>
      <c r="B771" s="9" t="s">
        <v>1203</v>
      </c>
      <c r="C771" s="9"/>
      <c r="D771" s="10">
        <v>2004501</v>
      </c>
      <c r="E771" s="10">
        <f t="shared" si="69"/>
        <v>2004501</v>
      </c>
      <c r="F771" s="10">
        <v>0</v>
      </c>
      <c r="G771" s="10">
        <v>0</v>
      </c>
      <c r="H771" s="10">
        <f t="shared" si="68"/>
        <v>2004501</v>
      </c>
      <c r="K771" s="14"/>
      <c r="L771" s="14"/>
      <c r="M771" s="14"/>
      <c r="N771" s="14"/>
    </row>
    <row r="772" spans="1:14" ht="18" customHeight="1">
      <c r="A772" s="96" t="s">
        <v>1204</v>
      </c>
      <c r="B772" s="97"/>
      <c r="C772" s="59">
        <v>0</v>
      </c>
      <c r="D772" s="15">
        <f>SUM(D759:D771)</f>
        <v>24735312</v>
      </c>
      <c r="E772" s="15">
        <f>SUM(E759:E771)</f>
        <v>24735312</v>
      </c>
      <c r="F772" s="15">
        <f>SUM(F759:F771)</f>
        <v>13349400</v>
      </c>
      <c r="G772" s="15">
        <f>SUM(G759:G771)</f>
        <v>5770642</v>
      </c>
      <c r="H772" s="15">
        <f>SUM(H759:H771)</f>
        <v>43855354</v>
      </c>
      <c r="K772" s="14"/>
      <c r="L772" s="14"/>
      <c r="M772" s="14"/>
      <c r="N772" s="14"/>
    </row>
    <row r="773" spans="1:14" ht="18" customHeight="1">
      <c r="A773" s="98"/>
      <c r="B773" s="99"/>
      <c r="C773" s="99"/>
      <c r="D773" s="99"/>
      <c r="E773" s="99"/>
      <c r="F773" s="99"/>
      <c r="G773" s="99"/>
      <c r="H773" s="99"/>
      <c r="K773" s="14"/>
      <c r="L773" s="14"/>
      <c r="M773" s="14"/>
      <c r="N773" s="14"/>
    </row>
    <row r="774" spans="1:14" ht="18" customHeight="1" thickBot="1">
      <c r="A774" s="6" t="s">
        <v>1205</v>
      </c>
      <c r="B774" s="100" t="s">
        <v>1206</v>
      </c>
      <c r="C774" s="100"/>
      <c r="D774" s="101"/>
      <c r="E774" s="101"/>
      <c r="F774" s="101"/>
      <c r="G774" s="101"/>
      <c r="H774" s="101"/>
      <c r="K774" s="14"/>
      <c r="L774" s="14"/>
      <c r="M774" s="14"/>
      <c r="N774" s="14"/>
    </row>
    <row r="775" spans="1:8" ht="26.25" thickTop="1">
      <c r="A775" s="19" t="s">
        <v>0</v>
      </c>
      <c r="B775" s="20" t="s">
        <v>1</v>
      </c>
      <c r="C775" s="20" t="s">
        <v>1514</v>
      </c>
      <c r="D775" s="21" t="s">
        <v>1513</v>
      </c>
      <c r="E775" s="21" t="s">
        <v>1379</v>
      </c>
      <c r="F775" s="21" t="s">
        <v>2</v>
      </c>
      <c r="G775" s="21" t="s">
        <v>3</v>
      </c>
      <c r="H775" s="21" t="s">
        <v>1380</v>
      </c>
    </row>
    <row r="776" spans="1:14" ht="28.9" customHeight="1">
      <c r="A776" s="8" t="s">
        <v>1207</v>
      </c>
      <c r="B776" s="9" t="s">
        <v>1208</v>
      </c>
      <c r="C776" s="9"/>
      <c r="D776" s="10">
        <v>-31520</v>
      </c>
      <c r="E776" s="10">
        <f>SUM(C776:D776)</f>
        <v>-31520</v>
      </c>
      <c r="F776" s="10">
        <v>0</v>
      </c>
      <c r="G776" s="10">
        <v>0</v>
      </c>
      <c r="H776" s="10">
        <f aca="true" t="shared" si="70" ref="H776:H823">SUM(E776:G776)</f>
        <v>-31520</v>
      </c>
      <c r="K776" s="14"/>
      <c r="L776" s="14"/>
      <c r="M776" s="14"/>
      <c r="N776" s="14"/>
    </row>
    <row r="777" spans="1:14" ht="28.9" customHeight="1">
      <c r="A777" s="8" t="s">
        <v>1209</v>
      </c>
      <c r="B777" s="9" t="s">
        <v>1210</v>
      </c>
      <c r="C777" s="9"/>
      <c r="D777" s="10">
        <v>-41447</v>
      </c>
      <c r="E777" s="10">
        <f aca="true" t="shared" si="71" ref="E777:E823">SUM(C777:D777)</f>
        <v>-41447</v>
      </c>
      <c r="F777" s="10">
        <v>0</v>
      </c>
      <c r="G777" s="10">
        <v>0</v>
      </c>
      <c r="H777" s="10">
        <f t="shared" si="70"/>
        <v>-41447</v>
      </c>
      <c r="K777" s="14"/>
      <c r="L777" s="14"/>
      <c r="M777" s="14"/>
      <c r="N777" s="14"/>
    </row>
    <row r="778" spans="1:14" ht="28.9" customHeight="1">
      <c r="A778" s="8" t="s">
        <v>1211</v>
      </c>
      <c r="B778" s="9" t="s">
        <v>1212</v>
      </c>
      <c r="C778" s="9"/>
      <c r="D778" s="10">
        <v>-17455</v>
      </c>
      <c r="E778" s="10">
        <f t="shared" si="71"/>
        <v>-17455</v>
      </c>
      <c r="F778" s="10">
        <v>0</v>
      </c>
      <c r="G778" s="10">
        <v>0</v>
      </c>
      <c r="H778" s="10">
        <f t="shared" si="70"/>
        <v>-17455</v>
      </c>
      <c r="K778" s="14"/>
      <c r="L778" s="14"/>
      <c r="M778" s="14"/>
      <c r="N778" s="14"/>
    </row>
    <row r="779" spans="1:14" ht="28.9" customHeight="1">
      <c r="A779" s="8" t="s">
        <v>1213</v>
      </c>
      <c r="B779" s="9" t="s">
        <v>1214</v>
      </c>
      <c r="C779" s="9"/>
      <c r="D779" s="10">
        <v>100000</v>
      </c>
      <c r="E779" s="10">
        <f t="shared" si="71"/>
        <v>100000</v>
      </c>
      <c r="F779" s="10">
        <v>0</v>
      </c>
      <c r="G779" s="10">
        <v>0</v>
      </c>
      <c r="H779" s="10">
        <f t="shared" si="70"/>
        <v>100000</v>
      </c>
      <c r="K779" s="14"/>
      <c r="L779" s="14"/>
      <c r="M779" s="14"/>
      <c r="N779" s="14"/>
    </row>
    <row r="780" spans="1:14" ht="28.9" customHeight="1">
      <c r="A780" s="8" t="s">
        <v>1215</v>
      </c>
      <c r="B780" s="9" t="s">
        <v>1216</v>
      </c>
      <c r="C780" s="9"/>
      <c r="D780" s="10">
        <v>-8711</v>
      </c>
      <c r="E780" s="10">
        <f t="shared" si="71"/>
        <v>-8711</v>
      </c>
      <c r="F780" s="10">
        <v>0</v>
      </c>
      <c r="G780" s="10">
        <v>0</v>
      </c>
      <c r="H780" s="10">
        <f t="shared" si="70"/>
        <v>-8711</v>
      </c>
      <c r="K780" s="14"/>
      <c r="L780" s="14"/>
      <c r="M780" s="14"/>
      <c r="N780" s="14"/>
    </row>
    <row r="781" spans="1:14" ht="28.9" customHeight="1">
      <c r="A781" s="8" t="s">
        <v>1217</v>
      </c>
      <c r="B781" s="9" t="s">
        <v>1218</v>
      </c>
      <c r="C781" s="9"/>
      <c r="D781" s="10">
        <v>-123864</v>
      </c>
      <c r="E781" s="10">
        <f t="shared" si="71"/>
        <v>-123864</v>
      </c>
      <c r="F781" s="10">
        <v>0</v>
      </c>
      <c r="G781" s="10">
        <v>0</v>
      </c>
      <c r="H781" s="10">
        <f t="shared" si="70"/>
        <v>-123864</v>
      </c>
      <c r="K781" s="14"/>
      <c r="L781" s="14"/>
      <c r="M781" s="14"/>
      <c r="N781" s="14"/>
    </row>
    <row r="782" spans="1:14" ht="28.9" customHeight="1">
      <c r="A782" s="8" t="s">
        <v>1219</v>
      </c>
      <c r="B782" s="9" t="s">
        <v>1220</v>
      </c>
      <c r="C782" s="9"/>
      <c r="D782" s="10">
        <v>-1841</v>
      </c>
      <c r="E782" s="10">
        <f t="shared" si="71"/>
        <v>-1841</v>
      </c>
      <c r="F782" s="10">
        <v>0</v>
      </c>
      <c r="G782" s="10">
        <v>0</v>
      </c>
      <c r="H782" s="10">
        <f t="shared" si="70"/>
        <v>-1841</v>
      </c>
      <c r="K782" s="14"/>
      <c r="L782" s="14"/>
      <c r="M782" s="14"/>
      <c r="N782" s="14"/>
    </row>
    <row r="783" spans="1:14" ht="28.9" customHeight="1">
      <c r="A783" s="8" t="s">
        <v>1221</v>
      </c>
      <c r="B783" s="9" t="s">
        <v>1222</v>
      </c>
      <c r="C783" s="9"/>
      <c r="D783" s="10">
        <v>413</v>
      </c>
      <c r="E783" s="10">
        <f t="shared" si="71"/>
        <v>413</v>
      </c>
      <c r="F783" s="10">
        <v>0</v>
      </c>
      <c r="G783" s="10">
        <v>0</v>
      </c>
      <c r="H783" s="10">
        <f t="shared" si="70"/>
        <v>413</v>
      </c>
      <c r="K783" s="14"/>
      <c r="L783" s="14"/>
      <c r="M783" s="14"/>
      <c r="N783" s="14"/>
    </row>
    <row r="784" spans="1:14" ht="28.9" customHeight="1">
      <c r="A784" s="8" t="s">
        <v>1223</v>
      </c>
      <c r="B784" s="9" t="s">
        <v>1224</v>
      </c>
      <c r="C784" s="9"/>
      <c r="D784" s="10">
        <v>-33136</v>
      </c>
      <c r="E784" s="10">
        <f t="shared" si="71"/>
        <v>-33136</v>
      </c>
      <c r="F784" s="10">
        <v>0</v>
      </c>
      <c r="G784" s="10">
        <v>0</v>
      </c>
      <c r="H784" s="10">
        <f t="shared" si="70"/>
        <v>-33136</v>
      </c>
      <c r="K784" s="14"/>
      <c r="L784" s="14"/>
      <c r="M784" s="14"/>
      <c r="N784" s="14"/>
    </row>
    <row r="785" spans="1:14" ht="28.9" customHeight="1">
      <c r="A785" s="8" t="s">
        <v>1225</v>
      </c>
      <c r="B785" s="9" t="s">
        <v>1226</v>
      </c>
      <c r="C785" s="9"/>
      <c r="D785" s="10">
        <v>31</v>
      </c>
      <c r="E785" s="10">
        <f t="shared" si="71"/>
        <v>31</v>
      </c>
      <c r="F785" s="10">
        <v>0</v>
      </c>
      <c r="G785" s="10">
        <v>0</v>
      </c>
      <c r="H785" s="10">
        <f t="shared" si="70"/>
        <v>31</v>
      </c>
      <c r="K785" s="14"/>
      <c r="L785" s="14"/>
      <c r="M785" s="14"/>
      <c r="N785" s="14"/>
    </row>
    <row r="786" spans="1:14" ht="28.9" customHeight="1">
      <c r="A786" s="8" t="s">
        <v>1227</v>
      </c>
      <c r="B786" s="9" t="s">
        <v>1228</v>
      </c>
      <c r="C786" s="9"/>
      <c r="D786" s="10">
        <v>-850618</v>
      </c>
      <c r="E786" s="10">
        <f t="shared" si="71"/>
        <v>-850618</v>
      </c>
      <c r="F786" s="10">
        <v>0</v>
      </c>
      <c r="G786" s="10">
        <v>0</v>
      </c>
      <c r="H786" s="10">
        <f t="shared" si="70"/>
        <v>-850618</v>
      </c>
      <c r="K786" s="14"/>
      <c r="L786" s="14"/>
      <c r="M786" s="14"/>
      <c r="N786" s="14"/>
    </row>
    <row r="787" spans="1:14" ht="28.9" customHeight="1">
      <c r="A787" s="8" t="s">
        <v>1229</v>
      </c>
      <c r="B787" s="9" t="s">
        <v>1230</v>
      </c>
      <c r="C787" s="9"/>
      <c r="D787" s="10">
        <v>8785</v>
      </c>
      <c r="E787" s="10">
        <f t="shared" si="71"/>
        <v>8785</v>
      </c>
      <c r="F787" s="10">
        <v>0</v>
      </c>
      <c r="G787" s="10">
        <v>0</v>
      </c>
      <c r="H787" s="10">
        <f t="shared" si="70"/>
        <v>8785</v>
      </c>
      <c r="K787" s="14"/>
      <c r="L787" s="14"/>
      <c r="M787" s="14"/>
      <c r="N787" s="14"/>
    </row>
    <row r="788" spans="1:14" ht="28.9" customHeight="1">
      <c r="A788" s="8" t="s">
        <v>1231</v>
      </c>
      <c r="B788" s="9" t="s">
        <v>1232</v>
      </c>
      <c r="C788" s="9"/>
      <c r="D788" s="10">
        <v>7164</v>
      </c>
      <c r="E788" s="10">
        <f t="shared" si="71"/>
        <v>7164</v>
      </c>
      <c r="F788" s="10">
        <v>0</v>
      </c>
      <c r="G788" s="10">
        <v>0</v>
      </c>
      <c r="H788" s="10">
        <f t="shared" si="70"/>
        <v>7164</v>
      </c>
      <c r="K788" s="14"/>
      <c r="L788" s="14"/>
      <c r="M788" s="14"/>
      <c r="N788" s="14"/>
    </row>
    <row r="789" spans="1:14" ht="28.9" customHeight="1">
      <c r="A789" s="8" t="s">
        <v>1233</v>
      </c>
      <c r="B789" s="9" t="s">
        <v>1234</v>
      </c>
      <c r="C789" s="9"/>
      <c r="D789" s="10">
        <v>-73994</v>
      </c>
      <c r="E789" s="10">
        <f t="shared" si="71"/>
        <v>-73994</v>
      </c>
      <c r="F789" s="10">
        <v>0</v>
      </c>
      <c r="G789" s="10">
        <v>0</v>
      </c>
      <c r="H789" s="10">
        <f t="shared" si="70"/>
        <v>-73994</v>
      </c>
      <c r="K789" s="14"/>
      <c r="L789" s="14"/>
      <c r="M789" s="14"/>
      <c r="N789" s="14"/>
    </row>
    <row r="790" spans="1:14" ht="28.9" customHeight="1">
      <c r="A790" s="8" t="s">
        <v>1235</v>
      </c>
      <c r="B790" s="9" t="s">
        <v>1236</v>
      </c>
      <c r="C790" s="9"/>
      <c r="D790" s="10">
        <v>-10000</v>
      </c>
      <c r="E790" s="10">
        <f t="shared" si="71"/>
        <v>-10000</v>
      </c>
      <c r="F790" s="10">
        <v>0</v>
      </c>
      <c r="G790" s="10">
        <v>0</v>
      </c>
      <c r="H790" s="10">
        <f t="shared" si="70"/>
        <v>-10000</v>
      </c>
      <c r="K790" s="14"/>
      <c r="L790" s="14"/>
      <c r="M790" s="14"/>
      <c r="N790" s="14"/>
    </row>
    <row r="791" spans="1:14" ht="28.9" customHeight="1">
      <c r="A791" s="8" t="s">
        <v>1237</v>
      </c>
      <c r="B791" s="9" t="s">
        <v>1238</v>
      </c>
      <c r="C791" s="9"/>
      <c r="D791" s="10">
        <v>-245</v>
      </c>
      <c r="E791" s="10">
        <f t="shared" si="71"/>
        <v>-245</v>
      </c>
      <c r="F791" s="10">
        <v>0</v>
      </c>
      <c r="G791" s="10">
        <v>0</v>
      </c>
      <c r="H791" s="10">
        <f t="shared" si="70"/>
        <v>-245</v>
      </c>
      <c r="K791" s="14"/>
      <c r="L791" s="14"/>
      <c r="M791" s="14"/>
      <c r="N791" s="14"/>
    </row>
    <row r="792" spans="1:14" ht="28.9" customHeight="1">
      <c r="A792" s="8" t="s">
        <v>1239</v>
      </c>
      <c r="B792" s="9" t="s">
        <v>1240</v>
      </c>
      <c r="C792" s="9"/>
      <c r="D792" s="10">
        <v>248</v>
      </c>
      <c r="E792" s="10">
        <f t="shared" si="71"/>
        <v>248</v>
      </c>
      <c r="F792" s="10">
        <v>0</v>
      </c>
      <c r="G792" s="10">
        <v>0</v>
      </c>
      <c r="H792" s="10">
        <f t="shared" si="70"/>
        <v>248</v>
      </c>
      <c r="K792" s="14"/>
      <c r="L792" s="14"/>
      <c r="M792" s="14"/>
      <c r="N792" s="14"/>
    </row>
    <row r="793" spans="1:39" ht="12.75">
      <c r="A793" s="60">
        <v>1046334</v>
      </c>
      <c r="B793" s="61" t="s">
        <v>1502</v>
      </c>
      <c r="C793" s="62"/>
      <c r="D793" s="84">
        <v>-256</v>
      </c>
      <c r="E793" s="24">
        <f t="shared" si="71"/>
        <v>-256</v>
      </c>
      <c r="F793" s="24"/>
      <c r="G793" s="24"/>
      <c r="H793" s="10">
        <f t="shared" si="70"/>
        <v>-256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</row>
    <row r="794" spans="1:39" ht="12.75">
      <c r="A794" s="60"/>
      <c r="B794" s="61"/>
      <c r="C794" s="62"/>
      <c r="D794" s="84">
        <v>0</v>
      </c>
      <c r="E794" s="24">
        <f t="shared" si="71"/>
        <v>0</v>
      </c>
      <c r="F794" s="24"/>
      <c r="G794" s="24"/>
      <c r="H794" s="10">
        <f t="shared" si="70"/>
        <v>0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14" ht="28.9" customHeight="1">
      <c r="A795" s="8" t="s">
        <v>1241</v>
      </c>
      <c r="B795" s="9" t="s">
        <v>1242</v>
      </c>
      <c r="C795" s="9"/>
      <c r="D795" s="10">
        <v>186</v>
      </c>
      <c r="E795" s="10">
        <f t="shared" si="71"/>
        <v>186</v>
      </c>
      <c r="F795" s="10">
        <v>0</v>
      </c>
      <c r="G795" s="10">
        <v>0</v>
      </c>
      <c r="H795" s="10">
        <f t="shared" si="70"/>
        <v>186</v>
      </c>
      <c r="K795" s="14"/>
      <c r="L795" s="14"/>
      <c r="M795" s="14"/>
      <c r="N795" s="14"/>
    </row>
    <row r="796" spans="1:14" ht="28.9" customHeight="1">
      <c r="A796" s="8" t="s">
        <v>1243</v>
      </c>
      <c r="B796" s="9" t="s">
        <v>1244</v>
      </c>
      <c r="C796" s="9"/>
      <c r="D796" s="10">
        <v>-10261</v>
      </c>
      <c r="E796" s="10">
        <f t="shared" si="71"/>
        <v>-10261</v>
      </c>
      <c r="F796" s="10">
        <v>0</v>
      </c>
      <c r="G796" s="10">
        <v>0</v>
      </c>
      <c r="H796" s="10">
        <f t="shared" si="70"/>
        <v>-10261</v>
      </c>
      <c r="K796" s="14"/>
      <c r="L796" s="14"/>
      <c r="M796" s="14"/>
      <c r="N796" s="14"/>
    </row>
    <row r="797" spans="1:14" ht="28.9" customHeight="1">
      <c r="A797" s="8">
        <v>1116485</v>
      </c>
      <c r="B797" s="9" t="s">
        <v>1503</v>
      </c>
      <c r="C797" s="9"/>
      <c r="D797" s="87">
        <v>71446</v>
      </c>
      <c r="E797" s="63">
        <v>71446</v>
      </c>
      <c r="F797" s="10">
        <v>0</v>
      </c>
      <c r="G797" s="10">
        <v>0</v>
      </c>
      <c r="H797" s="10">
        <f t="shared" si="70"/>
        <v>71446</v>
      </c>
      <c r="K797" s="14"/>
      <c r="L797" s="14"/>
      <c r="M797" s="14"/>
      <c r="N797" s="14"/>
    </row>
    <row r="798" spans="1:14" ht="28.9" customHeight="1">
      <c r="A798" s="8" t="s">
        <v>1245</v>
      </c>
      <c r="B798" s="9" t="s">
        <v>1246</v>
      </c>
      <c r="C798" s="9"/>
      <c r="D798" s="10">
        <v>-5619</v>
      </c>
      <c r="E798" s="10">
        <f t="shared" si="71"/>
        <v>-5619</v>
      </c>
      <c r="F798" s="10">
        <v>0</v>
      </c>
      <c r="G798" s="10">
        <v>0</v>
      </c>
      <c r="H798" s="10">
        <f t="shared" si="70"/>
        <v>-5619</v>
      </c>
      <c r="K798" s="14"/>
      <c r="L798" s="14"/>
      <c r="M798" s="14"/>
      <c r="N798" s="14"/>
    </row>
    <row r="799" spans="1:14" ht="42" customHeight="1">
      <c r="A799" s="8" t="s">
        <v>1247</v>
      </c>
      <c r="B799" s="9" t="s">
        <v>1248</v>
      </c>
      <c r="C799" s="9"/>
      <c r="D799" s="10">
        <v>-364750</v>
      </c>
      <c r="E799" s="10">
        <f t="shared" si="71"/>
        <v>-364750</v>
      </c>
      <c r="F799" s="10">
        <v>0</v>
      </c>
      <c r="G799" s="10">
        <v>0</v>
      </c>
      <c r="H799" s="10">
        <f t="shared" si="70"/>
        <v>-364750</v>
      </c>
      <c r="K799" s="14"/>
      <c r="L799" s="14"/>
      <c r="M799" s="14"/>
      <c r="N799" s="14"/>
    </row>
    <row r="800" spans="1:14" ht="28.9" customHeight="1">
      <c r="A800" s="8" t="s">
        <v>1249</v>
      </c>
      <c r="B800" s="9" t="s">
        <v>1250</v>
      </c>
      <c r="C800" s="9"/>
      <c r="D800" s="10">
        <v>15000</v>
      </c>
      <c r="E800" s="10">
        <f t="shared" si="71"/>
        <v>15000</v>
      </c>
      <c r="F800" s="10">
        <v>0</v>
      </c>
      <c r="G800" s="10">
        <v>0</v>
      </c>
      <c r="H800" s="10">
        <f t="shared" si="70"/>
        <v>15000</v>
      </c>
      <c r="K800" s="14"/>
      <c r="L800" s="14"/>
      <c r="M800" s="14"/>
      <c r="N800" s="14"/>
    </row>
    <row r="801" spans="1:14" s="3" customFormat="1" ht="28.9" customHeight="1">
      <c r="A801" s="11" t="s">
        <v>1251</v>
      </c>
      <c r="B801" s="12" t="s">
        <v>1504</v>
      </c>
      <c r="C801" s="12"/>
      <c r="D801" s="13">
        <v>1955000</v>
      </c>
      <c r="E801" s="13">
        <f t="shared" si="71"/>
        <v>1955000</v>
      </c>
      <c r="F801" s="13">
        <v>0</v>
      </c>
      <c r="G801" s="13">
        <v>0</v>
      </c>
      <c r="H801" s="13">
        <f t="shared" si="70"/>
        <v>1955000</v>
      </c>
      <c r="I801" s="2"/>
      <c r="K801" s="14"/>
      <c r="L801" s="14"/>
      <c r="M801" s="14"/>
      <c r="N801" s="14"/>
    </row>
    <row r="802" spans="1:14" ht="28.9" customHeight="1">
      <c r="A802" s="8">
        <v>1117994</v>
      </c>
      <c r="B802" s="9" t="s">
        <v>1252</v>
      </c>
      <c r="C802" s="9"/>
      <c r="D802" s="10">
        <v>137794</v>
      </c>
      <c r="E802" s="10">
        <f t="shared" si="71"/>
        <v>137794</v>
      </c>
      <c r="F802" s="10">
        <v>0</v>
      </c>
      <c r="G802" s="10">
        <v>0</v>
      </c>
      <c r="H802" s="10">
        <f t="shared" si="70"/>
        <v>137794</v>
      </c>
      <c r="K802" s="14"/>
      <c r="L802" s="14"/>
      <c r="M802" s="14"/>
      <c r="N802" s="14"/>
    </row>
    <row r="803" spans="1:14" ht="28.9" customHeight="1">
      <c r="A803" s="8" t="s">
        <v>1253</v>
      </c>
      <c r="B803" s="9" t="s">
        <v>1254</v>
      </c>
      <c r="C803" s="9"/>
      <c r="D803" s="10">
        <v>17813</v>
      </c>
      <c r="E803" s="10">
        <f t="shared" si="71"/>
        <v>17813</v>
      </c>
      <c r="F803" s="10">
        <v>0</v>
      </c>
      <c r="G803" s="10">
        <v>0</v>
      </c>
      <c r="H803" s="10">
        <f t="shared" si="70"/>
        <v>17813</v>
      </c>
      <c r="K803" s="14"/>
      <c r="L803" s="14"/>
      <c r="M803" s="14"/>
      <c r="N803" s="14"/>
    </row>
    <row r="804" spans="1:14" ht="28.9" customHeight="1">
      <c r="A804" s="8" t="s">
        <v>1255</v>
      </c>
      <c r="B804" s="9" t="s">
        <v>1256</v>
      </c>
      <c r="C804" s="9"/>
      <c r="D804" s="10">
        <v>100000</v>
      </c>
      <c r="E804" s="10">
        <f t="shared" si="71"/>
        <v>100000</v>
      </c>
      <c r="F804" s="10">
        <v>0</v>
      </c>
      <c r="G804" s="10">
        <v>0</v>
      </c>
      <c r="H804" s="10">
        <f t="shared" si="70"/>
        <v>100000</v>
      </c>
      <c r="K804" s="14"/>
      <c r="L804" s="14"/>
      <c r="M804" s="14"/>
      <c r="N804" s="14"/>
    </row>
    <row r="805" spans="1:14" ht="28.9" customHeight="1">
      <c r="A805" s="8" t="s">
        <v>1257</v>
      </c>
      <c r="B805" s="9" t="s">
        <v>1258</v>
      </c>
      <c r="C805" s="9"/>
      <c r="D805" s="10">
        <v>730431</v>
      </c>
      <c r="E805" s="10">
        <f t="shared" si="71"/>
        <v>730431</v>
      </c>
      <c r="F805" s="10">
        <v>0</v>
      </c>
      <c r="G805" s="10">
        <v>0</v>
      </c>
      <c r="H805" s="10">
        <f t="shared" si="70"/>
        <v>730431</v>
      </c>
      <c r="K805" s="14"/>
      <c r="L805" s="14"/>
      <c r="M805" s="14"/>
      <c r="N805" s="14"/>
    </row>
    <row r="806" spans="1:14" ht="28.9" customHeight="1">
      <c r="A806" s="8" t="s">
        <v>1259</v>
      </c>
      <c r="B806" s="9" t="s">
        <v>1260</v>
      </c>
      <c r="C806" s="9"/>
      <c r="D806" s="10">
        <v>57325</v>
      </c>
      <c r="E806" s="10">
        <f t="shared" si="71"/>
        <v>57325</v>
      </c>
      <c r="F806" s="10">
        <v>0</v>
      </c>
      <c r="G806" s="10">
        <v>0</v>
      </c>
      <c r="H806" s="10">
        <f t="shared" si="70"/>
        <v>57325</v>
      </c>
      <c r="K806" s="14"/>
      <c r="L806" s="14"/>
      <c r="M806" s="14"/>
      <c r="N806" s="14"/>
    </row>
    <row r="807" spans="1:14" ht="28.9" customHeight="1">
      <c r="A807" s="11">
        <v>1122292</v>
      </c>
      <c r="B807" s="12" t="s">
        <v>1505</v>
      </c>
      <c r="C807" s="64"/>
      <c r="D807" s="13">
        <v>0</v>
      </c>
      <c r="E807" s="13">
        <f t="shared" si="71"/>
        <v>0</v>
      </c>
      <c r="F807" s="13"/>
      <c r="G807" s="13"/>
      <c r="H807" s="13">
        <f t="shared" si="70"/>
        <v>0</v>
      </c>
      <c r="K807" s="14"/>
      <c r="L807" s="14"/>
      <c r="M807" s="14"/>
      <c r="N807" s="14"/>
    </row>
    <row r="808" spans="1:14" ht="28.9" customHeight="1">
      <c r="A808" s="8" t="s">
        <v>1261</v>
      </c>
      <c r="B808" s="9" t="s">
        <v>1262</v>
      </c>
      <c r="C808" s="9"/>
      <c r="D808" s="10">
        <v>561190</v>
      </c>
      <c r="E808" s="10">
        <f t="shared" si="71"/>
        <v>561190</v>
      </c>
      <c r="F808" s="10">
        <v>0</v>
      </c>
      <c r="G808" s="10">
        <v>0</v>
      </c>
      <c r="H808" s="10">
        <f t="shared" si="70"/>
        <v>561190</v>
      </c>
      <c r="K808" s="14"/>
      <c r="L808" s="14"/>
      <c r="M808" s="14"/>
      <c r="N808" s="14"/>
    </row>
    <row r="809" spans="1:14" ht="28.9" customHeight="1">
      <c r="A809" s="8" t="s">
        <v>1263</v>
      </c>
      <c r="B809" s="9" t="s">
        <v>1264</v>
      </c>
      <c r="C809" s="9"/>
      <c r="D809" s="10">
        <v>790000</v>
      </c>
      <c r="E809" s="10">
        <f t="shared" si="71"/>
        <v>790000</v>
      </c>
      <c r="F809" s="10">
        <v>0</v>
      </c>
      <c r="G809" s="10">
        <v>0</v>
      </c>
      <c r="H809" s="10">
        <f t="shared" si="70"/>
        <v>790000</v>
      </c>
      <c r="K809" s="14"/>
      <c r="L809" s="14"/>
      <c r="M809" s="14"/>
      <c r="N809" s="14"/>
    </row>
    <row r="810" spans="1:14" ht="28.9" customHeight="1">
      <c r="A810" s="8" t="s">
        <v>1265</v>
      </c>
      <c r="B810" s="9" t="s">
        <v>1266</v>
      </c>
      <c r="C810" s="9"/>
      <c r="D810" s="10">
        <v>116003</v>
      </c>
      <c r="E810" s="10">
        <f t="shared" si="71"/>
        <v>116003</v>
      </c>
      <c r="F810" s="10">
        <v>0</v>
      </c>
      <c r="G810" s="10">
        <v>0</v>
      </c>
      <c r="H810" s="10">
        <f t="shared" si="70"/>
        <v>116003</v>
      </c>
      <c r="K810" s="14"/>
      <c r="L810" s="14"/>
      <c r="M810" s="14"/>
      <c r="N810" s="14"/>
    </row>
    <row r="811" spans="1:14" ht="28.9" customHeight="1">
      <c r="A811" s="8" t="s">
        <v>1267</v>
      </c>
      <c r="B811" s="9" t="s">
        <v>1268</v>
      </c>
      <c r="C811" s="9"/>
      <c r="D811" s="10">
        <v>102130</v>
      </c>
      <c r="E811" s="10">
        <f t="shared" si="71"/>
        <v>102130</v>
      </c>
      <c r="F811" s="10">
        <v>0</v>
      </c>
      <c r="G811" s="10">
        <v>0</v>
      </c>
      <c r="H811" s="10">
        <f t="shared" si="70"/>
        <v>102130</v>
      </c>
      <c r="K811" s="14"/>
      <c r="L811" s="14"/>
      <c r="M811" s="14"/>
      <c r="N811" s="14"/>
    </row>
    <row r="812" spans="1:14" ht="28.9" customHeight="1">
      <c r="A812" s="8" t="s">
        <v>1269</v>
      </c>
      <c r="B812" s="9" t="s">
        <v>1270</v>
      </c>
      <c r="C812" s="9"/>
      <c r="D812" s="10">
        <v>2275593</v>
      </c>
      <c r="E812" s="10">
        <f t="shared" si="71"/>
        <v>2275593</v>
      </c>
      <c r="F812" s="10">
        <v>0</v>
      </c>
      <c r="G812" s="10">
        <v>0</v>
      </c>
      <c r="H812" s="10">
        <f t="shared" si="70"/>
        <v>2275593</v>
      </c>
      <c r="K812" s="14"/>
      <c r="L812" s="14"/>
      <c r="M812" s="14"/>
      <c r="N812" s="14"/>
    </row>
    <row r="813" spans="1:14" ht="28.9" customHeight="1">
      <c r="A813" s="8" t="s">
        <v>1271</v>
      </c>
      <c r="B813" s="9" t="s">
        <v>1272</v>
      </c>
      <c r="C813" s="65"/>
      <c r="D813" s="10">
        <v>145000</v>
      </c>
      <c r="E813" s="10">
        <f t="shared" si="71"/>
        <v>145000</v>
      </c>
      <c r="F813" s="10">
        <v>0</v>
      </c>
      <c r="G813" s="10">
        <v>0</v>
      </c>
      <c r="H813" s="10">
        <f t="shared" si="70"/>
        <v>145000</v>
      </c>
      <c r="K813" s="14"/>
      <c r="L813" s="14"/>
      <c r="M813" s="14"/>
      <c r="N813" s="14"/>
    </row>
    <row r="814" spans="1:14" ht="28.9" customHeight="1">
      <c r="A814" s="8" t="s">
        <v>1273</v>
      </c>
      <c r="B814" s="9" t="s">
        <v>1274</v>
      </c>
      <c r="C814" s="9"/>
      <c r="D814" s="10">
        <v>548942</v>
      </c>
      <c r="E814" s="10">
        <f t="shared" si="71"/>
        <v>548942</v>
      </c>
      <c r="F814" s="10">
        <v>0</v>
      </c>
      <c r="G814" s="10">
        <v>0</v>
      </c>
      <c r="H814" s="10">
        <f t="shared" si="70"/>
        <v>548942</v>
      </c>
      <c r="K814" s="14"/>
      <c r="L814" s="14"/>
      <c r="M814" s="14"/>
      <c r="N814" s="14"/>
    </row>
    <row r="815" spans="1:14" ht="28.9" customHeight="1">
      <c r="A815" s="8" t="s">
        <v>1275</v>
      </c>
      <c r="B815" s="9" t="s">
        <v>1276</v>
      </c>
      <c r="C815" s="9"/>
      <c r="D815" s="10">
        <v>244300</v>
      </c>
      <c r="E815" s="10">
        <f t="shared" si="71"/>
        <v>244300</v>
      </c>
      <c r="F815" s="10">
        <v>0</v>
      </c>
      <c r="G815" s="10">
        <v>0</v>
      </c>
      <c r="H815" s="10">
        <f t="shared" si="70"/>
        <v>244300</v>
      </c>
      <c r="K815" s="14"/>
      <c r="L815" s="14"/>
      <c r="M815" s="14"/>
      <c r="N815" s="14"/>
    </row>
    <row r="816" spans="1:14" ht="38.25">
      <c r="A816" s="8" t="s">
        <v>1277</v>
      </c>
      <c r="B816" s="9" t="s">
        <v>1278</v>
      </c>
      <c r="C816" s="9"/>
      <c r="D816" s="10">
        <v>1000000</v>
      </c>
      <c r="E816" s="10">
        <f t="shared" si="71"/>
        <v>1000000</v>
      </c>
      <c r="F816" s="10">
        <v>0</v>
      </c>
      <c r="G816" s="10">
        <v>0</v>
      </c>
      <c r="H816" s="10">
        <f t="shared" si="70"/>
        <v>1000000</v>
      </c>
      <c r="K816" s="14"/>
      <c r="L816" s="14"/>
      <c r="M816" s="14"/>
      <c r="N816" s="14"/>
    </row>
    <row r="817" spans="1:14" s="3" customFormat="1" ht="28.9" customHeight="1">
      <c r="A817" s="11" t="s">
        <v>1279</v>
      </c>
      <c r="B817" s="12" t="s">
        <v>1280</v>
      </c>
      <c r="C817" s="12"/>
      <c r="D817" s="13">
        <v>0</v>
      </c>
      <c r="E817" s="10">
        <f t="shared" si="71"/>
        <v>0</v>
      </c>
      <c r="F817" s="13">
        <v>0</v>
      </c>
      <c r="G817" s="13">
        <v>0</v>
      </c>
      <c r="H817" s="10">
        <f t="shared" si="70"/>
        <v>0</v>
      </c>
      <c r="I817" s="2"/>
      <c r="K817" s="14"/>
      <c r="L817" s="14"/>
      <c r="M817" s="14"/>
      <c r="N817" s="14"/>
    </row>
    <row r="818" spans="1:14" s="3" customFormat="1" ht="28.9" customHeight="1">
      <c r="A818" s="18">
        <v>1125009</v>
      </c>
      <c r="B818" s="66" t="s">
        <v>1506</v>
      </c>
      <c r="C818" s="62"/>
      <c r="D818" s="67">
        <v>2680265</v>
      </c>
      <c r="E818" s="10">
        <f>SUM(C818:D818)</f>
        <v>2680265</v>
      </c>
      <c r="F818" s="13">
        <v>0</v>
      </c>
      <c r="G818" s="13">
        <v>0</v>
      </c>
      <c r="H818" s="10">
        <f t="shared" si="70"/>
        <v>2680265</v>
      </c>
      <c r="I818" s="2"/>
      <c r="K818" s="14"/>
      <c r="L818" s="14"/>
      <c r="M818" s="14"/>
      <c r="N818" s="14"/>
    </row>
    <row r="819" spans="1:39" ht="23.25" customHeight="1">
      <c r="A819" s="68">
        <v>1125015</v>
      </c>
      <c r="B819" s="69" t="s">
        <v>1507</v>
      </c>
      <c r="C819" s="62"/>
      <c r="D819" s="84">
        <v>1296992</v>
      </c>
      <c r="E819" s="24">
        <f t="shared" si="71"/>
        <v>1296992</v>
      </c>
      <c r="F819" s="24"/>
      <c r="G819" s="24"/>
      <c r="H819" s="10">
        <f t="shared" si="70"/>
        <v>1296992</v>
      </c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</row>
    <row r="820" spans="1:39" ht="23.25" customHeight="1">
      <c r="A820" s="68">
        <v>1126340</v>
      </c>
      <c r="B820" s="69" t="s">
        <v>1508</v>
      </c>
      <c r="C820" s="62"/>
      <c r="D820" s="84">
        <v>251361</v>
      </c>
      <c r="E820" s="24">
        <f t="shared" si="71"/>
        <v>251361</v>
      </c>
      <c r="F820" s="24"/>
      <c r="G820" s="24"/>
      <c r="H820" s="10">
        <f t="shared" si="70"/>
        <v>251361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1126342</v>
      </c>
      <c r="B821" s="70" t="s">
        <v>1509</v>
      </c>
      <c r="C821" s="62"/>
      <c r="D821" s="84">
        <v>232000</v>
      </c>
      <c r="E821" s="24">
        <f t="shared" si="71"/>
        <v>232000</v>
      </c>
      <c r="F821" s="24"/>
      <c r="G821" s="24"/>
      <c r="H821" s="10">
        <f t="shared" si="70"/>
        <v>232000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1126343</v>
      </c>
      <c r="B822" s="70" t="s">
        <v>1510</v>
      </c>
      <c r="C822" s="62"/>
      <c r="D822" s="84">
        <v>2654187</v>
      </c>
      <c r="E822" s="24">
        <f t="shared" si="71"/>
        <v>2654187</v>
      </c>
      <c r="F822" s="24"/>
      <c r="G822" s="24"/>
      <c r="H822" s="10">
        <f t="shared" si="70"/>
        <v>2654187</v>
      </c>
      <c r="J822"/>
      <c r="K822" s="71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1" s="3" customFormat="1" ht="23.25" customHeight="1">
      <c r="A823" s="72">
        <v>1126687</v>
      </c>
      <c r="B823" s="73" t="s">
        <v>1511</v>
      </c>
      <c r="C823" s="74"/>
      <c r="D823" s="75">
        <v>250952</v>
      </c>
      <c r="E823" s="13">
        <f t="shared" si="71"/>
        <v>250952</v>
      </c>
      <c r="F823" s="13"/>
      <c r="G823" s="13"/>
      <c r="H823" s="13">
        <f t="shared" si="70"/>
        <v>250952</v>
      </c>
      <c r="I823" s="2"/>
      <c r="K823" s="75"/>
    </row>
    <row r="824" spans="1:14" ht="18" customHeight="1">
      <c r="A824" s="96" t="s">
        <v>1281</v>
      </c>
      <c r="B824" s="97"/>
      <c r="C824" s="15">
        <f>SUM(C776:C822)</f>
        <v>0</v>
      </c>
      <c r="D824" s="15">
        <f>SUM(D776:D823)</f>
        <v>14776834</v>
      </c>
      <c r="E824" s="15">
        <f>SUM(E776:E823)</f>
        <v>14776834</v>
      </c>
      <c r="F824" s="15">
        <f>SUM(F776:F822)</f>
        <v>0</v>
      </c>
      <c r="G824" s="15">
        <f>SUM(G776:G822)</f>
        <v>0</v>
      </c>
      <c r="H824" s="15">
        <f>SUM(H776:H823)</f>
        <v>14776834</v>
      </c>
      <c r="K824" s="76"/>
      <c r="L824" s="14"/>
      <c r="M824" s="14"/>
      <c r="N824" s="14"/>
    </row>
    <row r="825" spans="1:14" ht="18" customHeight="1">
      <c r="A825" s="98"/>
      <c r="B825" s="99"/>
      <c r="C825" s="99"/>
      <c r="D825" s="99"/>
      <c r="E825" s="99"/>
      <c r="F825" s="99"/>
      <c r="G825" s="99"/>
      <c r="H825" s="99"/>
      <c r="K825" s="76"/>
      <c r="L825" s="14"/>
      <c r="M825" s="14"/>
      <c r="N825" s="14"/>
    </row>
    <row r="826" spans="1:14" ht="18" customHeight="1" thickBot="1">
      <c r="A826" s="6" t="s">
        <v>1282</v>
      </c>
      <c r="B826" s="100" t="s">
        <v>1283</v>
      </c>
      <c r="C826" s="100"/>
      <c r="D826" s="101"/>
      <c r="E826" s="101"/>
      <c r="F826" s="101"/>
      <c r="G826" s="101"/>
      <c r="H826" s="101"/>
      <c r="K826" s="14"/>
      <c r="L826" s="14"/>
      <c r="M826" s="14"/>
      <c r="N826" s="14"/>
    </row>
    <row r="827" spans="1:11" ht="26.25" thickTop="1">
      <c r="A827" s="19" t="s">
        <v>0</v>
      </c>
      <c r="B827" s="20" t="s">
        <v>1</v>
      </c>
      <c r="C827" s="20" t="s">
        <v>1514</v>
      </c>
      <c r="D827" s="21" t="s">
        <v>1513</v>
      </c>
      <c r="E827" s="21" t="s">
        <v>1379</v>
      </c>
      <c r="F827" s="21" t="s">
        <v>2</v>
      </c>
      <c r="G827" s="21" t="s">
        <v>3</v>
      </c>
      <c r="H827" s="21" t="s">
        <v>1380</v>
      </c>
      <c r="K827" s="75"/>
    </row>
    <row r="828" spans="1:14" ht="28.5" customHeight="1">
      <c r="A828" s="8" t="s">
        <v>1284</v>
      </c>
      <c r="B828" s="9" t="s">
        <v>1285</v>
      </c>
      <c r="C828" s="9"/>
      <c r="D828" s="10">
        <v>555500</v>
      </c>
      <c r="E828" s="10">
        <f>SUM(C828:D828)</f>
        <v>555500</v>
      </c>
      <c r="F828" s="10">
        <v>0</v>
      </c>
      <c r="G828" s="10">
        <v>0</v>
      </c>
      <c r="H828" s="10">
        <f aca="true" t="shared" si="72" ref="H828:H873">SUM(E828:G828)</f>
        <v>555500</v>
      </c>
      <c r="K828" s="76"/>
      <c r="L828" s="77"/>
      <c r="M828" s="14"/>
      <c r="N828" s="14"/>
    </row>
    <row r="829" spans="1:14" ht="28.5" customHeight="1">
      <c r="A829" s="8" t="s">
        <v>1286</v>
      </c>
      <c r="B829" s="9" t="s">
        <v>1287</v>
      </c>
      <c r="C829" s="9"/>
      <c r="D829" s="10">
        <v>-23431</v>
      </c>
      <c r="E829" s="10">
        <f aca="true" t="shared" si="73" ref="E829:E873">SUM(C829:D829)</f>
        <v>-23431</v>
      </c>
      <c r="F829" s="10">
        <v>0</v>
      </c>
      <c r="G829" s="10">
        <v>0</v>
      </c>
      <c r="H829" s="10">
        <f t="shared" si="72"/>
        <v>-23431</v>
      </c>
      <c r="M829" s="14"/>
      <c r="N829" s="14"/>
    </row>
    <row r="830" spans="1:14" ht="28.5" customHeight="1">
      <c r="A830" s="8" t="s">
        <v>1288</v>
      </c>
      <c r="B830" s="9" t="s">
        <v>1289</v>
      </c>
      <c r="C830" s="9"/>
      <c r="D830" s="10">
        <v>10500</v>
      </c>
      <c r="E830" s="10">
        <f t="shared" si="73"/>
        <v>10500</v>
      </c>
      <c r="F830" s="10">
        <v>0</v>
      </c>
      <c r="G830" s="10">
        <v>0</v>
      </c>
      <c r="H830" s="10">
        <f t="shared" si="72"/>
        <v>10500</v>
      </c>
      <c r="M830" s="14"/>
      <c r="N830" s="14"/>
    </row>
    <row r="831" spans="1:14" ht="28.5" customHeight="1">
      <c r="A831" s="8" t="s">
        <v>1290</v>
      </c>
      <c r="B831" s="9" t="s">
        <v>1291</v>
      </c>
      <c r="C831" s="9"/>
      <c r="D831" s="10">
        <v>202000</v>
      </c>
      <c r="E831" s="10">
        <f t="shared" si="73"/>
        <v>202000</v>
      </c>
      <c r="F831" s="10">
        <v>0</v>
      </c>
      <c r="G831" s="10">
        <v>0</v>
      </c>
      <c r="H831" s="10">
        <f t="shared" si="72"/>
        <v>202000</v>
      </c>
      <c r="M831" s="14"/>
      <c r="N831" s="14"/>
    </row>
    <row r="832" spans="1:14" ht="28.5" customHeight="1">
      <c r="A832" s="8" t="s">
        <v>1292</v>
      </c>
      <c r="B832" s="9" t="s">
        <v>1293</v>
      </c>
      <c r="C832" s="9"/>
      <c r="D832" s="10">
        <v>10098</v>
      </c>
      <c r="E832" s="10">
        <f t="shared" si="73"/>
        <v>10098</v>
      </c>
      <c r="F832" s="10">
        <v>0</v>
      </c>
      <c r="G832" s="10">
        <v>0</v>
      </c>
      <c r="H832" s="10">
        <f t="shared" si="72"/>
        <v>10098</v>
      </c>
      <c r="M832" s="14"/>
      <c r="N832" s="14"/>
    </row>
    <row r="833" spans="1:14" ht="39" customHeight="1">
      <c r="A833" s="8" t="s">
        <v>1294</v>
      </c>
      <c r="B833" s="9" t="s">
        <v>1295</v>
      </c>
      <c r="C833" s="9"/>
      <c r="D833" s="10">
        <v>-2338</v>
      </c>
      <c r="E833" s="10">
        <f t="shared" si="73"/>
        <v>-2338</v>
      </c>
      <c r="F833" s="10">
        <v>0</v>
      </c>
      <c r="G833" s="10">
        <v>0</v>
      </c>
      <c r="H833" s="10">
        <f t="shared" si="72"/>
        <v>-2338</v>
      </c>
      <c r="K833" s="76"/>
      <c r="L833" s="77"/>
      <c r="M833" s="14"/>
      <c r="N833" s="14"/>
    </row>
    <row r="834" spans="1:14" ht="37.5" customHeight="1">
      <c r="A834" s="8" t="s">
        <v>1296</v>
      </c>
      <c r="B834" s="9" t="s">
        <v>1297</v>
      </c>
      <c r="C834" s="9"/>
      <c r="D834" s="10">
        <v>-114424</v>
      </c>
      <c r="E834" s="10">
        <f t="shared" si="73"/>
        <v>-114424</v>
      </c>
      <c r="F834" s="10">
        <v>0</v>
      </c>
      <c r="G834" s="10">
        <v>0</v>
      </c>
      <c r="H834" s="10">
        <f t="shared" si="72"/>
        <v>-114424</v>
      </c>
      <c r="K834" s="76"/>
      <c r="L834" s="77"/>
      <c r="M834" s="14"/>
      <c r="N834" s="14"/>
    </row>
    <row r="835" spans="1:14" ht="36.75" customHeight="1">
      <c r="A835" s="8" t="s">
        <v>1298</v>
      </c>
      <c r="B835" s="9" t="s">
        <v>1299</v>
      </c>
      <c r="C835" s="9"/>
      <c r="D835" s="10">
        <v>-289548</v>
      </c>
      <c r="E835" s="10">
        <f t="shared" si="73"/>
        <v>-289548</v>
      </c>
      <c r="F835" s="10">
        <v>0</v>
      </c>
      <c r="G835" s="10">
        <v>0</v>
      </c>
      <c r="H835" s="10">
        <f t="shared" si="72"/>
        <v>-289548</v>
      </c>
      <c r="K835" s="14"/>
      <c r="L835" s="14"/>
      <c r="M835" s="14"/>
      <c r="N835" s="14"/>
    </row>
    <row r="836" spans="1:14" ht="39" customHeight="1">
      <c r="A836" s="8" t="s">
        <v>1300</v>
      </c>
      <c r="B836" s="9" t="s">
        <v>1301</v>
      </c>
      <c r="C836" s="9"/>
      <c r="D836" s="10">
        <v>4639</v>
      </c>
      <c r="E836" s="10">
        <f t="shared" si="73"/>
        <v>4639</v>
      </c>
      <c r="F836" s="10">
        <v>0</v>
      </c>
      <c r="G836" s="10">
        <v>0</v>
      </c>
      <c r="H836" s="10">
        <f t="shared" si="72"/>
        <v>4639</v>
      </c>
      <c r="K836" s="76"/>
      <c r="L836" s="77"/>
      <c r="M836" s="14"/>
      <c r="N836" s="14"/>
    </row>
    <row r="837" spans="1:14" ht="39" customHeight="1">
      <c r="A837" s="8" t="s">
        <v>1302</v>
      </c>
      <c r="B837" s="9" t="s">
        <v>1303</v>
      </c>
      <c r="C837" s="9"/>
      <c r="D837" s="10">
        <v>8231</v>
      </c>
      <c r="E837" s="10">
        <f t="shared" si="73"/>
        <v>8231</v>
      </c>
      <c r="F837" s="10">
        <v>0</v>
      </c>
      <c r="G837" s="10">
        <v>0</v>
      </c>
      <c r="H837" s="10">
        <f t="shared" si="72"/>
        <v>8231</v>
      </c>
      <c r="K837" s="78"/>
      <c r="L837" s="77"/>
      <c r="M837" s="14"/>
      <c r="N837" s="14"/>
    </row>
    <row r="838" spans="1:14" ht="38.25" customHeight="1">
      <c r="A838" s="8" t="s">
        <v>1304</v>
      </c>
      <c r="B838" s="9" t="s">
        <v>1305</v>
      </c>
      <c r="C838" s="9"/>
      <c r="D838" s="10">
        <v>-6498</v>
      </c>
      <c r="E838" s="10">
        <f t="shared" si="73"/>
        <v>-6498</v>
      </c>
      <c r="F838" s="10">
        <v>0</v>
      </c>
      <c r="G838" s="10">
        <v>0</v>
      </c>
      <c r="H838" s="10">
        <f t="shared" si="72"/>
        <v>-6498</v>
      </c>
      <c r="K838" s="76"/>
      <c r="L838" s="14"/>
      <c r="M838" s="14"/>
      <c r="N838" s="14"/>
    </row>
    <row r="839" spans="1:14" ht="28.5" customHeight="1">
      <c r="A839" s="8" t="s">
        <v>1306</v>
      </c>
      <c r="B839" s="9" t="s">
        <v>1307</v>
      </c>
      <c r="C839" s="9"/>
      <c r="D839" s="10">
        <v>-321155</v>
      </c>
      <c r="E839" s="10">
        <f t="shared" si="73"/>
        <v>-321155</v>
      </c>
      <c r="F839" s="10">
        <v>0</v>
      </c>
      <c r="G839" s="10">
        <v>0</v>
      </c>
      <c r="H839" s="10">
        <f t="shared" si="72"/>
        <v>-321155</v>
      </c>
      <c r="K839" s="14"/>
      <c r="L839" s="14"/>
      <c r="M839" s="14"/>
      <c r="N839" s="14"/>
    </row>
    <row r="840" spans="1:14" ht="38.25" customHeight="1">
      <c r="A840" s="8" t="s">
        <v>1308</v>
      </c>
      <c r="B840" s="9" t="s">
        <v>1309</v>
      </c>
      <c r="C840" s="9"/>
      <c r="D840" s="10">
        <v>-49964</v>
      </c>
      <c r="E840" s="10">
        <f t="shared" si="73"/>
        <v>-49964</v>
      </c>
      <c r="F840" s="10">
        <v>0</v>
      </c>
      <c r="G840" s="10">
        <v>0</v>
      </c>
      <c r="H840" s="10">
        <f t="shared" si="72"/>
        <v>-49964</v>
      </c>
      <c r="K840" s="14"/>
      <c r="L840" s="14"/>
      <c r="M840" s="14"/>
      <c r="N840" s="14"/>
    </row>
    <row r="841" spans="1:14" ht="37.5" customHeight="1">
      <c r="A841" s="8" t="s">
        <v>1310</v>
      </c>
      <c r="B841" s="9" t="s">
        <v>1311</v>
      </c>
      <c r="C841" s="9"/>
      <c r="D841" s="10">
        <v>-136623</v>
      </c>
      <c r="E841" s="10">
        <f t="shared" si="73"/>
        <v>-136623</v>
      </c>
      <c r="F841" s="10">
        <v>0</v>
      </c>
      <c r="G841" s="10">
        <v>0</v>
      </c>
      <c r="H841" s="10">
        <f t="shared" si="72"/>
        <v>-136623</v>
      </c>
      <c r="K841" s="76"/>
      <c r="L841" s="14"/>
      <c r="M841" s="14"/>
      <c r="N841" s="14"/>
    </row>
    <row r="842" spans="1:14" ht="38.25" customHeight="1">
      <c r="A842" s="8" t="s">
        <v>1312</v>
      </c>
      <c r="B842" s="9" t="s">
        <v>1313</v>
      </c>
      <c r="C842" s="9"/>
      <c r="D842" s="10">
        <v>22393</v>
      </c>
      <c r="E842" s="10">
        <f t="shared" si="73"/>
        <v>22393</v>
      </c>
      <c r="F842" s="10">
        <v>0</v>
      </c>
      <c r="G842" s="10">
        <v>0</v>
      </c>
      <c r="H842" s="10">
        <f t="shared" si="72"/>
        <v>22393</v>
      </c>
      <c r="K842" s="76"/>
      <c r="L842" s="14"/>
      <c r="M842" s="14"/>
      <c r="N842" s="14"/>
    </row>
    <row r="843" spans="1:14" ht="38.25" customHeight="1">
      <c r="A843" s="8" t="s">
        <v>1314</v>
      </c>
      <c r="B843" s="9" t="s">
        <v>1315</v>
      </c>
      <c r="C843" s="9"/>
      <c r="D843" s="10">
        <v>573</v>
      </c>
      <c r="E843" s="10">
        <f t="shared" si="73"/>
        <v>573</v>
      </c>
      <c r="F843" s="10">
        <v>0</v>
      </c>
      <c r="G843" s="10">
        <v>0</v>
      </c>
      <c r="H843" s="10">
        <f t="shared" si="72"/>
        <v>573</v>
      </c>
      <c r="K843" s="14"/>
      <c r="L843" s="14"/>
      <c r="M843" s="14"/>
      <c r="N843" s="14"/>
    </row>
    <row r="844" spans="1:14" ht="28.5" customHeight="1">
      <c r="A844" s="8" t="s">
        <v>1316</v>
      </c>
      <c r="B844" s="9" t="s">
        <v>1317</v>
      </c>
      <c r="C844" s="9"/>
      <c r="D844" s="10">
        <v>434828</v>
      </c>
      <c r="E844" s="10">
        <f t="shared" si="73"/>
        <v>434828</v>
      </c>
      <c r="F844" s="10">
        <v>0</v>
      </c>
      <c r="G844" s="10">
        <v>0</v>
      </c>
      <c r="H844" s="10">
        <f t="shared" si="72"/>
        <v>434828</v>
      </c>
      <c r="K844" s="14"/>
      <c r="L844" s="14"/>
      <c r="M844" s="14"/>
      <c r="N844" s="14"/>
    </row>
    <row r="845" spans="1:14" ht="28.5" customHeight="1">
      <c r="A845" s="8" t="s">
        <v>1318</v>
      </c>
      <c r="B845" s="9" t="s">
        <v>1319</v>
      </c>
      <c r="C845" s="9"/>
      <c r="D845" s="10">
        <v>424096</v>
      </c>
      <c r="E845" s="10">
        <f t="shared" si="73"/>
        <v>424096</v>
      </c>
      <c r="F845" s="10">
        <v>0</v>
      </c>
      <c r="G845" s="10">
        <v>0</v>
      </c>
      <c r="H845" s="10">
        <f t="shared" si="72"/>
        <v>424096</v>
      </c>
      <c r="K845" s="14"/>
      <c r="L845" s="14"/>
      <c r="M845" s="14"/>
      <c r="N845" s="14"/>
    </row>
    <row r="846" spans="1:14" ht="39.75" customHeight="1">
      <c r="A846" s="8" t="s">
        <v>1320</v>
      </c>
      <c r="B846" s="9" t="s">
        <v>1321</v>
      </c>
      <c r="C846" s="9"/>
      <c r="D846" s="10">
        <v>-138780</v>
      </c>
      <c r="E846" s="10">
        <f t="shared" si="73"/>
        <v>-138780</v>
      </c>
      <c r="F846" s="10">
        <v>0</v>
      </c>
      <c r="G846" s="10">
        <v>0</v>
      </c>
      <c r="H846" s="10">
        <f t="shared" si="72"/>
        <v>-138780</v>
      </c>
      <c r="K846" s="14"/>
      <c r="L846" s="14"/>
      <c r="M846" s="14"/>
      <c r="N846" s="14"/>
    </row>
    <row r="847" spans="1:14" ht="39.75" customHeight="1">
      <c r="A847" s="8" t="s">
        <v>1322</v>
      </c>
      <c r="B847" s="9" t="s">
        <v>1323</v>
      </c>
      <c r="C847" s="9"/>
      <c r="D847" s="10">
        <v>-76</v>
      </c>
      <c r="E847" s="10">
        <f t="shared" si="73"/>
        <v>-76</v>
      </c>
      <c r="F847" s="10">
        <v>0</v>
      </c>
      <c r="G847" s="10">
        <v>0</v>
      </c>
      <c r="H847" s="10">
        <f t="shared" si="72"/>
        <v>-76</v>
      </c>
      <c r="K847" s="14"/>
      <c r="L847" s="14"/>
      <c r="M847" s="14"/>
      <c r="N847" s="14"/>
    </row>
    <row r="848" spans="1:14" ht="37.5" customHeight="1">
      <c r="A848" s="8" t="s">
        <v>1324</v>
      </c>
      <c r="B848" s="9" t="s">
        <v>1325</v>
      </c>
      <c r="C848" s="9"/>
      <c r="D848" s="10">
        <v>-230622</v>
      </c>
      <c r="E848" s="10">
        <f t="shared" si="73"/>
        <v>-230622</v>
      </c>
      <c r="F848" s="10">
        <v>0</v>
      </c>
      <c r="G848" s="10">
        <v>0</v>
      </c>
      <c r="H848" s="10">
        <f t="shared" si="72"/>
        <v>-230622</v>
      </c>
      <c r="K848" s="14"/>
      <c r="L848" s="14"/>
      <c r="M848" s="14"/>
      <c r="N848" s="14"/>
    </row>
    <row r="849" spans="1:14" ht="37.5" customHeight="1">
      <c r="A849" s="8" t="s">
        <v>1326</v>
      </c>
      <c r="B849" s="9" t="s">
        <v>1327</v>
      </c>
      <c r="C849" s="9"/>
      <c r="D849" s="10">
        <v>2000</v>
      </c>
      <c r="E849" s="10">
        <f t="shared" si="73"/>
        <v>2000</v>
      </c>
      <c r="F849" s="10">
        <v>0</v>
      </c>
      <c r="G849" s="10">
        <v>0</v>
      </c>
      <c r="H849" s="10">
        <f t="shared" si="72"/>
        <v>2000</v>
      </c>
      <c r="K849" s="14"/>
      <c r="L849" s="14"/>
      <c r="M849" s="14"/>
      <c r="N849" s="14"/>
    </row>
    <row r="850" spans="1:14" ht="38.25" customHeight="1">
      <c r="A850" s="8" t="s">
        <v>1328</v>
      </c>
      <c r="B850" s="9" t="s">
        <v>1329</v>
      </c>
      <c r="C850" s="9"/>
      <c r="D850" s="10">
        <v>828</v>
      </c>
      <c r="E850" s="10">
        <f t="shared" si="73"/>
        <v>828</v>
      </c>
      <c r="F850" s="10">
        <v>0</v>
      </c>
      <c r="G850" s="10">
        <v>0</v>
      </c>
      <c r="H850" s="10">
        <f t="shared" si="72"/>
        <v>828</v>
      </c>
      <c r="K850" s="14"/>
      <c r="L850" s="14"/>
      <c r="M850" s="14"/>
      <c r="N850" s="14"/>
    </row>
    <row r="851" spans="1:14" ht="39" customHeight="1">
      <c r="A851" s="8" t="s">
        <v>1330</v>
      </c>
      <c r="B851" s="9" t="s">
        <v>1331</v>
      </c>
      <c r="C851" s="9"/>
      <c r="D851" s="10">
        <v>-2560</v>
      </c>
      <c r="E851" s="10">
        <f t="shared" si="73"/>
        <v>-2560</v>
      </c>
      <c r="F851" s="10">
        <v>0</v>
      </c>
      <c r="G851" s="10">
        <v>0</v>
      </c>
      <c r="H851" s="10">
        <f t="shared" si="72"/>
        <v>-2560</v>
      </c>
      <c r="K851" s="14"/>
      <c r="L851" s="14"/>
      <c r="M851" s="14"/>
      <c r="N851" s="14"/>
    </row>
    <row r="852" spans="1:14" ht="37.5" customHeight="1">
      <c r="A852" s="8" t="s">
        <v>1332</v>
      </c>
      <c r="B852" s="9" t="s">
        <v>1333</v>
      </c>
      <c r="C852" s="9"/>
      <c r="D852" s="10">
        <v>-39118</v>
      </c>
      <c r="E852" s="10">
        <f t="shared" si="73"/>
        <v>-39118</v>
      </c>
      <c r="F852" s="10">
        <v>0</v>
      </c>
      <c r="G852" s="10">
        <v>0</v>
      </c>
      <c r="H852" s="10">
        <f t="shared" si="72"/>
        <v>-39118</v>
      </c>
      <c r="K852" s="14"/>
      <c r="L852" s="14"/>
      <c r="M852" s="14"/>
      <c r="N852" s="14"/>
    </row>
    <row r="853" spans="1:14" ht="28.5" customHeight="1">
      <c r="A853" s="8" t="s">
        <v>1334</v>
      </c>
      <c r="B853" s="9" t="s">
        <v>1335</v>
      </c>
      <c r="C853" s="9"/>
      <c r="D853" s="10">
        <v>272700</v>
      </c>
      <c r="E853" s="10">
        <f t="shared" si="73"/>
        <v>272700</v>
      </c>
      <c r="F853" s="10">
        <v>0</v>
      </c>
      <c r="G853" s="10">
        <v>0</v>
      </c>
      <c r="H853" s="10">
        <f t="shared" si="72"/>
        <v>272700</v>
      </c>
      <c r="K853" s="14"/>
      <c r="L853" s="14"/>
      <c r="M853" s="14"/>
      <c r="N853" s="14"/>
    </row>
    <row r="854" spans="1:14" ht="28.5" customHeight="1">
      <c r="A854" s="8" t="s">
        <v>1336</v>
      </c>
      <c r="B854" s="9" t="s">
        <v>1337</v>
      </c>
      <c r="C854" s="9"/>
      <c r="D854" s="10">
        <v>631654</v>
      </c>
      <c r="E854" s="10">
        <f t="shared" si="73"/>
        <v>631654</v>
      </c>
      <c r="F854" s="10">
        <v>0</v>
      </c>
      <c r="G854" s="10">
        <v>0</v>
      </c>
      <c r="H854" s="10">
        <f t="shared" si="72"/>
        <v>631654</v>
      </c>
      <c r="K854" s="14"/>
      <c r="L854" s="14"/>
      <c r="M854" s="14"/>
      <c r="N854" s="14"/>
    </row>
    <row r="855" spans="1:14" ht="37.5" customHeight="1">
      <c r="A855" s="8" t="s">
        <v>1338</v>
      </c>
      <c r="B855" s="9" t="s">
        <v>1339</v>
      </c>
      <c r="C855" s="9"/>
      <c r="D855" s="10">
        <v>-14147</v>
      </c>
      <c r="E855" s="10">
        <f t="shared" si="73"/>
        <v>-14147</v>
      </c>
      <c r="F855" s="10">
        <v>0</v>
      </c>
      <c r="G855" s="10">
        <v>0</v>
      </c>
      <c r="H855" s="10">
        <f t="shared" si="72"/>
        <v>-14147</v>
      </c>
      <c r="K855" s="14"/>
      <c r="L855" s="14"/>
      <c r="M855" s="14"/>
      <c r="N855" s="14"/>
    </row>
    <row r="856" spans="1:14" ht="28.5" customHeight="1">
      <c r="A856" s="8" t="s">
        <v>1340</v>
      </c>
      <c r="B856" s="9" t="s">
        <v>1341</v>
      </c>
      <c r="C856" s="9"/>
      <c r="D856" s="10">
        <v>400000</v>
      </c>
      <c r="E856" s="10">
        <f t="shared" si="73"/>
        <v>400000</v>
      </c>
      <c r="F856" s="10">
        <v>0</v>
      </c>
      <c r="G856" s="10">
        <v>0</v>
      </c>
      <c r="H856" s="10">
        <f t="shared" si="72"/>
        <v>400000</v>
      </c>
      <c r="K856" s="14"/>
      <c r="L856" s="14"/>
      <c r="M856" s="14"/>
      <c r="N856" s="14"/>
    </row>
    <row r="857" spans="1:14" ht="28.5" customHeight="1">
      <c r="A857" s="8" t="s">
        <v>1342</v>
      </c>
      <c r="B857" s="9" t="s">
        <v>1343</v>
      </c>
      <c r="C857" s="9"/>
      <c r="D857" s="10">
        <v>305000</v>
      </c>
      <c r="E857" s="10">
        <f t="shared" si="73"/>
        <v>305000</v>
      </c>
      <c r="F857" s="10">
        <v>0</v>
      </c>
      <c r="G857" s="10">
        <v>0</v>
      </c>
      <c r="H857" s="10">
        <f t="shared" si="72"/>
        <v>305000</v>
      </c>
      <c r="K857" s="14"/>
      <c r="L857" s="14"/>
      <c r="M857" s="14"/>
      <c r="N857" s="14"/>
    </row>
    <row r="858" spans="1:14" ht="28.5" customHeight="1">
      <c r="A858" s="8" t="s">
        <v>1344</v>
      </c>
      <c r="B858" s="9" t="s">
        <v>1345</v>
      </c>
      <c r="C858" s="9"/>
      <c r="D858" s="10">
        <v>100000</v>
      </c>
      <c r="E858" s="10">
        <f t="shared" si="73"/>
        <v>100000</v>
      </c>
      <c r="F858" s="10">
        <v>0</v>
      </c>
      <c r="G858" s="10">
        <v>0</v>
      </c>
      <c r="H858" s="10">
        <f t="shared" si="72"/>
        <v>100000</v>
      </c>
      <c r="K858" s="14"/>
      <c r="L858" s="14"/>
      <c r="M858" s="14"/>
      <c r="N858" s="14"/>
    </row>
    <row r="859" spans="1:14" ht="39" customHeight="1">
      <c r="A859" s="8" t="s">
        <v>1346</v>
      </c>
      <c r="B859" s="9" t="s">
        <v>1347</v>
      </c>
      <c r="C859" s="9"/>
      <c r="D859" s="10">
        <v>6265</v>
      </c>
      <c r="E859" s="10">
        <f t="shared" si="73"/>
        <v>6265</v>
      </c>
      <c r="F859" s="10">
        <v>0</v>
      </c>
      <c r="G859" s="10">
        <v>0</v>
      </c>
      <c r="H859" s="10">
        <f t="shared" si="72"/>
        <v>6265</v>
      </c>
      <c r="K859" s="14"/>
      <c r="L859" s="14"/>
      <c r="M859" s="14"/>
      <c r="N859" s="14"/>
    </row>
    <row r="860" spans="1:14" ht="37.5" customHeight="1">
      <c r="A860" s="8" t="s">
        <v>1348</v>
      </c>
      <c r="B860" s="9" t="s">
        <v>1349</v>
      </c>
      <c r="C860" s="9"/>
      <c r="D860" s="10">
        <v>6493</v>
      </c>
      <c r="E860" s="10">
        <f t="shared" si="73"/>
        <v>6493</v>
      </c>
      <c r="F860" s="10">
        <v>0</v>
      </c>
      <c r="G860" s="10">
        <v>0</v>
      </c>
      <c r="H860" s="10">
        <f t="shared" si="72"/>
        <v>6493</v>
      </c>
      <c r="K860" s="14"/>
      <c r="L860" s="14"/>
      <c r="M860" s="14"/>
      <c r="N860" s="14"/>
    </row>
    <row r="861" spans="1:14" ht="28.5" customHeight="1">
      <c r="A861" s="8" t="s">
        <v>1350</v>
      </c>
      <c r="B861" s="9" t="s">
        <v>1351</v>
      </c>
      <c r="C861" s="9"/>
      <c r="D861" s="10">
        <v>70000</v>
      </c>
      <c r="E861" s="10">
        <f t="shared" si="73"/>
        <v>70000</v>
      </c>
      <c r="F861" s="10">
        <v>0</v>
      </c>
      <c r="G861" s="10">
        <v>0</v>
      </c>
      <c r="H861" s="10">
        <f t="shared" si="72"/>
        <v>70000</v>
      </c>
      <c r="K861" s="14"/>
      <c r="L861" s="14"/>
      <c r="M861" s="14"/>
      <c r="N861" s="14"/>
    </row>
    <row r="862" spans="1:14" ht="28.5" customHeight="1">
      <c r="A862" s="8" t="s">
        <v>1352</v>
      </c>
      <c r="B862" s="9" t="s">
        <v>1353</v>
      </c>
      <c r="C862" s="9"/>
      <c r="D862" s="10">
        <v>518130</v>
      </c>
      <c r="E862" s="10">
        <f t="shared" si="73"/>
        <v>518130</v>
      </c>
      <c r="F862" s="10">
        <v>0</v>
      </c>
      <c r="G862" s="10">
        <v>0</v>
      </c>
      <c r="H862" s="10">
        <f t="shared" si="72"/>
        <v>518130</v>
      </c>
      <c r="K862" s="14"/>
      <c r="L862" s="14"/>
      <c r="M862" s="14"/>
      <c r="N862" s="14"/>
    </row>
    <row r="863" spans="1:14" ht="28.5" customHeight="1">
      <c r="A863" s="8" t="s">
        <v>1354</v>
      </c>
      <c r="B863" s="9" t="s">
        <v>1355</v>
      </c>
      <c r="C863" s="9"/>
      <c r="D863" s="10">
        <v>-101000</v>
      </c>
      <c r="E863" s="10">
        <f t="shared" si="73"/>
        <v>-101000</v>
      </c>
      <c r="F863" s="10">
        <v>0</v>
      </c>
      <c r="G863" s="10">
        <v>0</v>
      </c>
      <c r="H863" s="10">
        <f t="shared" si="72"/>
        <v>-101000</v>
      </c>
      <c r="K863" s="14"/>
      <c r="L863" s="14"/>
      <c r="M863" s="14"/>
      <c r="N863" s="14"/>
    </row>
    <row r="864" spans="1:14" ht="28.5" customHeight="1">
      <c r="A864" s="8" t="s">
        <v>1356</v>
      </c>
      <c r="B864" s="9" t="s">
        <v>1357</v>
      </c>
      <c r="C864" s="9"/>
      <c r="D864" s="10">
        <v>500000</v>
      </c>
      <c r="E864" s="10">
        <f t="shared" si="73"/>
        <v>500000</v>
      </c>
      <c r="F864" s="10">
        <v>0</v>
      </c>
      <c r="G864" s="10">
        <v>0</v>
      </c>
      <c r="H864" s="10">
        <f t="shared" si="72"/>
        <v>500000</v>
      </c>
      <c r="K864" s="14"/>
      <c r="L864" s="14"/>
      <c r="M864" s="14"/>
      <c r="N864" s="14"/>
    </row>
    <row r="865" spans="1:14" ht="28.5" customHeight="1">
      <c r="A865" s="8" t="s">
        <v>1358</v>
      </c>
      <c r="B865" s="9" t="s">
        <v>1359</v>
      </c>
      <c r="C865" s="9"/>
      <c r="D865" s="10">
        <v>900000</v>
      </c>
      <c r="E865" s="10">
        <f t="shared" si="73"/>
        <v>900000</v>
      </c>
      <c r="F865" s="10">
        <v>0</v>
      </c>
      <c r="G865" s="10">
        <v>0</v>
      </c>
      <c r="H865" s="10">
        <f t="shared" si="72"/>
        <v>900000</v>
      </c>
      <c r="K865" s="14"/>
      <c r="L865" s="14"/>
      <c r="M865" s="14"/>
      <c r="N865" s="14"/>
    </row>
    <row r="866" spans="1:14" ht="39" customHeight="1">
      <c r="A866" s="8" t="s">
        <v>1360</v>
      </c>
      <c r="B866" s="9" t="s">
        <v>1361</v>
      </c>
      <c r="C866" s="9"/>
      <c r="D866" s="10">
        <v>800000</v>
      </c>
      <c r="E866" s="10">
        <f t="shared" si="73"/>
        <v>800000</v>
      </c>
      <c r="F866" s="10">
        <v>0</v>
      </c>
      <c r="G866" s="10">
        <v>0</v>
      </c>
      <c r="H866" s="10">
        <f t="shared" si="72"/>
        <v>800000</v>
      </c>
      <c r="K866" s="14"/>
      <c r="L866" s="14"/>
      <c r="M866" s="14"/>
      <c r="N866" s="14"/>
    </row>
    <row r="867" spans="1:14" ht="38.25" customHeight="1">
      <c r="A867" s="8" t="s">
        <v>1362</v>
      </c>
      <c r="B867" s="9" t="s">
        <v>1363</v>
      </c>
      <c r="C867" s="9"/>
      <c r="D867" s="10">
        <v>900000</v>
      </c>
      <c r="E867" s="10">
        <f t="shared" si="73"/>
        <v>900000</v>
      </c>
      <c r="F867" s="10">
        <v>0</v>
      </c>
      <c r="G867" s="10">
        <v>0</v>
      </c>
      <c r="H867" s="10">
        <f t="shared" si="72"/>
        <v>900000</v>
      </c>
      <c r="K867" s="14"/>
      <c r="L867" s="14"/>
      <c r="M867" s="14"/>
      <c r="N867" s="14"/>
    </row>
    <row r="868" spans="1:14" ht="28.5" customHeight="1">
      <c r="A868" s="8" t="s">
        <v>1364</v>
      </c>
      <c r="B868" s="9" t="s">
        <v>1365</v>
      </c>
      <c r="C868" s="9"/>
      <c r="D868" s="10">
        <v>50500</v>
      </c>
      <c r="E868" s="10">
        <f t="shared" si="73"/>
        <v>50500</v>
      </c>
      <c r="F868" s="10">
        <v>0</v>
      </c>
      <c r="G868" s="10">
        <v>0</v>
      </c>
      <c r="H868" s="10">
        <f t="shared" si="72"/>
        <v>50500</v>
      </c>
      <c r="K868" s="14"/>
      <c r="L868" s="14"/>
      <c r="M868" s="14"/>
      <c r="N868" s="14"/>
    </row>
    <row r="869" spans="1:14" ht="39" customHeight="1">
      <c r="A869" s="8" t="s">
        <v>1366</v>
      </c>
      <c r="B869" s="9" t="s">
        <v>1367</v>
      </c>
      <c r="C869" s="9"/>
      <c r="D869" s="10">
        <v>200000</v>
      </c>
      <c r="E869" s="10">
        <f t="shared" si="73"/>
        <v>200000</v>
      </c>
      <c r="F869" s="10">
        <v>0</v>
      </c>
      <c r="G869" s="10">
        <v>0</v>
      </c>
      <c r="H869" s="10">
        <f t="shared" si="72"/>
        <v>200000</v>
      </c>
      <c r="K869" s="14"/>
      <c r="L869" s="14"/>
      <c r="M869" s="14"/>
      <c r="N869" s="14"/>
    </row>
    <row r="870" spans="1:14" ht="27" customHeight="1">
      <c r="A870" s="8" t="s">
        <v>1368</v>
      </c>
      <c r="B870" s="9" t="s">
        <v>1369</v>
      </c>
      <c r="C870" s="9"/>
      <c r="D870" s="10">
        <v>750000</v>
      </c>
      <c r="E870" s="10">
        <f t="shared" si="73"/>
        <v>750000</v>
      </c>
      <c r="F870" s="10">
        <v>0</v>
      </c>
      <c r="G870" s="10">
        <v>0</v>
      </c>
      <c r="H870" s="10">
        <f t="shared" si="72"/>
        <v>750000</v>
      </c>
      <c r="K870" s="14"/>
      <c r="L870" s="14"/>
      <c r="M870" s="14"/>
      <c r="N870" s="14"/>
    </row>
    <row r="871" spans="1:14" ht="39" customHeight="1">
      <c r="A871" s="8" t="s">
        <v>1370</v>
      </c>
      <c r="B871" s="9" t="s">
        <v>1371</v>
      </c>
      <c r="C871" s="9"/>
      <c r="D871" s="10">
        <v>745613</v>
      </c>
      <c r="E871" s="10">
        <f t="shared" si="73"/>
        <v>745613</v>
      </c>
      <c r="F871" s="10">
        <v>0</v>
      </c>
      <c r="G871" s="10">
        <v>0</v>
      </c>
      <c r="H871" s="10">
        <f t="shared" si="72"/>
        <v>745613</v>
      </c>
      <c r="K871" s="14"/>
      <c r="L871" s="14"/>
      <c r="M871" s="14"/>
      <c r="N871" s="14"/>
    </row>
    <row r="872" spans="1:14" ht="39" customHeight="1">
      <c r="A872" s="8" t="s">
        <v>1372</v>
      </c>
      <c r="B872" s="9" t="s">
        <v>1373</v>
      </c>
      <c r="C872" s="9"/>
      <c r="D872" s="10">
        <v>454500</v>
      </c>
      <c r="E872" s="10">
        <f t="shared" si="73"/>
        <v>454500</v>
      </c>
      <c r="F872" s="10">
        <v>0</v>
      </c>
      <c r="G872" s="10">
        <v>0</v>
      </c>
      <c r="H872" s="10">
        <f t="shared" si="72"/>
        <v>454500</v>
      </c>
      <c r="K872" s="14"/>
      <c r="L872" s="14"/>
      <c r="M872" s="14"/>
      <c r="N872" s="14"/>
    </row>
    <row r="873" spans="1:14" ht="38.25" customHeight="1">
      <c r="A873" s="8" t="s">
        <v>1374</v>
      </c>
      <c r="B873" s="9" t="s">
        <v>1375</v>
      </c>
      <c r="C873" s="9"/>
      <c r="D873" s="10">
        <v>964550</v>
      </c>
      <c r="E873" s="10">
        <f t="shared" si="73"/>
        <v>964550</v>
      </c>
      <c r="F873" s="10">
        <v>0</v>
      </c>
      <c r="G873" s="10">
        <v>0</v>
      </c>
      <c r="H873" s="10">
        <f t="shared" si="72"/>
        <v>964550</v>
      </c>
      <c r="K873" s="14"/>
      <c r="L873" s="14"/>
      <c r="M873" s="14"/>
      <c r="N873" s="14"/>
    </row>
    <row r="874" spans="1:14" ht="31.5" customHeight="1">
      <c r="A874" s="96" t="s">
        <v>1376</v>
      </c>
      <c r="B874" s="97"/>
      <c r="C874" s="41">
        <f aca="true" t="shared" si="74" ref="C874:H874">SUM(C828:C873)</f>
        <v>0</v>
      </c>
      <c r="D874" s="15">
        <f t="shared" si="74"/>
        <v>8780807</v>
      </c>
      <c r="E874" s="15">
        <f>SUM(E828:E873)</f>
        <v>8780807</v>
      </c>
      <c r="F874" s="15">
        <f t="shared" si="74"/>
        <v>0</v>
      </c>
      <c r="G874" s="15">
        <f t="shared" si="74"/>
        <v>0</v>
      </c>
      <c r="H874" s="15">
        <f t="shared" si="74"/>
        <v>8780807</v>
      </c>
      <c r="K874" s="14"/>
      <c r="L874" s="14"/>
      <c r="M874" s="14"/>
      <c r="N874" s="14"/>
    </row>
    <row r="875" spans="1:8" ht="16.5" customHeight="1" thickBot="1">
      <c r="A875" s="6">
        <v>3361</v>
      </c>
      <c r="B875" s="100" t="s">
        <v>1512</v>
      </c>
      <c r="C875" s="100"/>
      <c r="D875" s="101"/>
      <c r="E875" s="101"/>
      <c r="F875" s="101"/>
      <c r="G875" s="101"/>
      <c r="H875" s="101"/>
    </row>
    <row r="876" spans="1:8" ht="26.25" thickTop="1">
      <c r="A876" s="19" t="s">
        <v>0</v>
      </c>
      <c r="B876" s="20" t="s">
        <v>1</v>
      </c>
      <c r="C876" s="20" t="s">
        <v>1514</v>
      </c>
      <c r="D876" s="21" t="s">
        <v>1513</v>
      </c>
      <c r="E876" s="21" t="s">
        <v>1379</v>
      </c>
      <c r="F876" s="21" t="s">
        <v>2</v>
      </c>
      <c r="G876" s="21" t="s">
        <v>3</v>
      </c>
      <c r="H876" s="21" t="s">
        <v>1380</v>
      </c>
    </row>
    <row r="877" spans="1:8" ht="26.25" customHeight="1">
      <c r="A877" s="11">
        <v>1126875</v>
      </c>
      <c r="B877" s="9" t="s">
        <v>1378</v>
      </c>
      <c r="C877" s="9"/>
      <c r="D877" s="10">
        <v>54998975</v>
      </c>
      <c r="E877" s="10">
        <v>54998975</v>
      </c>
      <c r="F877" s="10">
        <v>163450503</v>
      </c>
      <c r="G877" s="10">
        <v>8560462</v>
      </c>
      <c r="H877" s="10">
        <f>SUM(E877:G877)</f>
        <v>227009940</v>
      </c>
    </row>
    <row r="878" spans="1:8" ht="12.75">
      <c r="A878" s="102"/>
      <c r="B878" s="102"/>
      <c r="C878" s="41"/>
      <c r="D878" s="15">
        <f>D877</f>
        <v>54998975</v>
      </c>
      <c r="E878" s="15">
        <f>C878+D878</f>
        <v>54998975</v>
      </c>
      <c r="F878" s="15">
        <f>F877</f>
        <v>163450503</v>
      </c>
      <c r="G878" s="15">
        <f>G877</f>
        <v>8560462</v>
      </c>
      <c r="H878" s="15">
        <f>H877</f>
        <v>227009940</v>
      </c>
    </row>
    <row r="879" spans="1:14" s="3" customFormat="1" ht="17.25" customHeight="1">
      <c r="A879" s="79"/>
      <c r="B879" s="80"/>
      <c r="C879" s="81"/>
      <c r="D879" s="82"/>
      <c r="E879" s="82"/>
      <c r="F879" s="82"/>
      <c r="G879" s="82"/>
      <c r="H879" s="82"/>
      <c r="I879" s="2"/>
      <c r="K879" s="14"/>
      <c r="L879" s="14"/>
      <c r="M879" s="14"/>
      <c r="N879" s="14"/>
    </row>
    <row r="880" spans="1:8" ht="27.75" customHeight="1">
      <c r="A880" s="94" t="s">
        <v>1377</v>
      </c>
      <c r="B880" s="95"/>
      <c r="C880" s="83">
        <f>SUM(C8:C878)/2</f>
        <v>33953126</v>
      </c>
      <c r="D880" s="83">
        <f>SUM(D8:D878)/2</f>
        <v>1250741396.1999998</v>
      </c>
      <c r="E880" s="83">
        <f>C880+D880</f>
        <v>1284694522.1999998</v>
      </c>
      <c r="F880" s="83">
        <f>SUM(F8:F878)/2</f>
        <v>1224141794</v>
      </c>
      <c r="G880" s="83">
        <f>SUM(G8:G878)/2</f>
        <v>595689826</v>
      </c>
      <c r="H880" s="83">
        <f>SUM(H8:H878)/2</f>
        <v>3104526142.2000003</v>
      </c>
    </row>
    <row r="882" spans="4:5" ht="12.75">
      <c r="D882" s="71"/>
      <c r="E882" s="90"/>
    </row>
    <row r="883" spans="4:5" ht="12.75">
      <c r="D883" s="71"/>
      <c r="E883" s="71"/>
    </row>
    <row r="884" ht="12.75">
      <c r="E884" s="71"/>
    </row>
  </sheetData>
  <mergeCells count="91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3:H283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359:H359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546:H546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73:H573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671:H671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69:B669"/>
    <mergeCell ref="A670:H670"/>
    <mergeCell ref="B774:H774"/>
    <mergeCell ref="A728:B728"/>
    <mergeCell ref="A729:H729"/>
    <mergeCell ref="B730:H730"/>
    <mergeCell ref="A738:B738"/>
    <mergeCell ref="A739:H739"/>
    <mergeCell ref="B740:H740"/>
    <mergeCell ref="A755:B755"/>
    <mergeCell ref="A756:H756"/>
    <mergeCell ref="B757:H757"/>
    <mergeCell ref="A772:B772"/>
    <mergeCell ref="A773:H773"/>
    <mergeCell ref="A880:B880"/>
    <mergeCell ref="A824:B824"/>
    <mergeCell ref="A825:H825"/>
    <mergeCell ref="B826:H826"/>
    <mergeCell ref="A874:B874"/>
    <mergeCell ref="B875:H875"/>
    <mergeCell ref="A878:B878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E79E45B-0DAD-431C-92D0-5D23791EA881}">
  <ds:schemaRefs>
    <ds:schemaRef ds:uri="cc811197-5a73-4d86-a206-c117da05ddaa"/>
    <ds:schemaRef ds:uri="308dc21f-8940-46b7-9ee9-f86b439897b1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2015-10-09T01:15:55Z</cp:lastPrinted>
  <dcterms:created xsi:type="dcterms:W3CDTF">2015-01-30T17:38:30Z</dcterms:created>
  <dcterms:modified xsi:type="dcterms:W3CDTF">2015-10-09T01:15:58Z</dcterms:modified>
  <cp:category/>
  <cp:version/>
  <cp:contentType/>
  <cp:contentStatus/>
</cp:coreProperties>
</file>