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6" yWindow="65526" windowWidth="13020" windowHeight="4550" activeTab="0"/>
  </bookViews>
  <sheets>
    <sheet name="Carnation Police Svcs Cntrt FN" sheetId="6" r:id="rId1"/>
  </sheets>
  <definedNames>
    <definedName name="_xlnm.Print_Area" localSheetId="0">'Carnation Police Svcs Cntrt FN'!$A$1:$G$32</definedName>
  </definedNames>
  <calcPr calcId="145621"/>
</workbook>
</file>

<file path=xl/sharedStrings.xml><?xml version="1.0" encoding="utf-8"?>
<sst xmlns="http://schemas.openxmlformats.org/spreadsheetml/2006/main" count="40" uniqueCount="34">
  <si>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</si>
  <si>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</si>
  <si>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</si>
  <si>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</si>
  <si>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</si>
  <si>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</si>
  <si>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</si>
  <si>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</si>
  <si>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</si>
  <si>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</si>
  <si>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</si>
  <si>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</si>
  <si>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</si>
  <si>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</si>
  <si>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</si>
  <si>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</si>
  <si>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</si>
  <si>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Ordinance/Motion No.   00-</t>
  </si>
  <si>
    <t>Salaries &amp; Benefits</t>
  </si>
  <si>
    <t>Capital Outlay</t>
  </si>
  <si>
    <t xml:space="preserve">Supplies and Services </t>
  </si>
  <si>
    <t>King County Sheriff's Office</t>
  </si>
  <si>
    <t>Impact of the above legislation on the fiscal affairs of King County is estimated to be:</t>
  </si>
  <si>
    <t>Assumptions:</t>
  </si>
  <si>
    <t>0010/A20000</t>
  </si>
  <si>
    <t>A20000</t>
  </si>
  <si>
    <t>INTERLOCAL AGREEMENT BETWEEN KING COUNTY AND THE CITY OF CARNATION RELATING TO LAW ENFORCEMENT SERVICES</t>
  </si>
  <si>
    <t>This contract agreement is between the King County Sheriff's Office (KCSO) and the City of Carnation for police services.  This new contract resumes an original contract relationship that ended in 2004 under the same terms of the other 12 contract partner cities.  As part of this contract, the City of Carnation will purchase 1 dedicated community oriented police officer, and the rest of the police services will be on a shared basis consistent with options in the ILA.  The City Council has also approved an  $8,800 in additional overtime for discretionary work in the city.</t>
  </si>
  <si>
    <t>No change in budgeted expenditures or revenues are expected for 2014.  The 2014 Council Adopted budget includes the budget authority for the Sheriff's Office to add 1 additional officer and the other shared contract services will be provided via existing resources.</t>
  </si>
  <si>
    <t>Carnation</t>
  </si>
  <si>
    <t>Jason King</t>
  </si>
  <si>
    <t>Andrew Bauck</t>
  </si>
  <si>
    <r>
      <rPr>
        <vertAlign val="superscript"/>
        <sz val="11"/>
        <rFont val="Arial"/>
        <family val="2"/>
      </rPr>
      <t>2</t>
    </r>
    <r>
      <rPr>
        <sz val="11"/>
        <rFont val="Arial"/>
        <family val="2"/>
      </rPr>
      <t xml:space="preserve"> Expenditures and revenues for outyears  assume a 2.5 percent increase.</t>
    </r>
  </si>
  <si>
    <r>
      <rPr>
        <vertAlign val="superscript"/>
        <sz val="11"/>
        <rFont val="Arial"/>
        <family val="2"/>
      </rPr>
      <t>1</t>
    </r>
    <r>
      <rPr>
        <sz val="11"/>
        <rFont val="Arial"/>
        <family val="2"/>
      </rPr>
      <t xml:space="preserve"> This contract began on January 1,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</si>
</sst>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_(&quot;$&quot;* #,##0_);_(&quot;$&quot;* \(#,##0\);_(&quot;$&quot;* &quot;-&quot;??_);_(@_)"/>
  </numFmts>
  <fonts count="8">
    <font>
      <sz val="10"/>
      <name val="Arial"/>
      <family val="2"/>
    </font>
    <font>
      <sz val="11"/>
      <name val="Arial"/>
      <family val="2"/>
    </font>
    <font>
      <b/>
      <sz val="11"/>
      <name val="Arial"/>
      <family val="2"/>
    </font>
    <font>
      <i/>
      <u val="single"/>
      <sz val="11"/>
      <name val="Arial"/>
      <family val="2"/>
    </font>
    <font>
      <sz val="10.5"/>
      <name val="Arial"/>
      <family val="2"/>
    </font>
    <font>
      <sz val="11"/>
      <name val="Univers"/>
      <family val="2"/>
    </font>
    <font>
      <sz val="9"/>
      <name val="Arial"/>
      <family val="2"/>
    </font>
    <font>
      <vertAlign val="superscript"/>
      <sz val="11"/>
      <name val="Arial"/>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medium"/>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2" fillId="0" borderId="0" xfId="0" applyFont="1"/>
    <xf numFmtId="0" fontId="1" fillId="0" borderId="0" xfId="0" applyFont="1"/>
    <xf numFmtId="165" fontId="1" fillId="0" borderId="0" xfId="16" applyNumberFormat="1" applyFont="1"/>
    <xf numFmtId="0" fontId="2" fillId="0" borderId="0" xfId="0" applyFont="1" applyBorder="1"/>
    <xf numFmtId="0" fontId="1" fillId="0" borderId="0" xfId="0" applyFont="1" applyBorder="1"/>
    <xf numFmtId="3" fontId="1" fillId="0" borderId="0" xfId="0" applyNumberFormat="1" applyFont="1"/>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0" fillId="0" borderId="0" xfId="0" applyFont="1" applyAlignment="1">
      <alignment/>
    </xf>
    <xf numFmtId="0" fontId="0" fillId="0" borderId="0" xfId="0" applyFont="1"/>
    <xf numFmtId="0" fontId="1" fillId="0" borderId="0" xfId="0" applyFont="1" applyAlignment="1">
      <alignment horizontal="left"/>
    </xf>
    <xf numFmtId="0" fontId="0"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center"/>
    </xf>
    <xf numFmtId="0" fontId="1" fillId="0" borderId="11" xfId="0" applyFont="1" applyBorder="1"/>
    <xf numFmtId="0" fontId="1" fillId="0" borderId="12"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64" fontId="1" fillId="0" borderId="12" xfId="0" applyNumberFormat="1" applyFont="1" applyBorder="1"/>
    <xf numFmtId="0" fontId="1" fillId="0" borderId="15" xfId="0" applyFont="1" applyBorder="1"/>
    <xf numFmtId="0" fontId="1" fillId="0" borderId="16" xfId="0" applyFont="1" applyBorder="1"/>
    <xf numFmtId="0" fontId="1" fillId="0" borderId="17" xfId="0" applyFont="1" applyBorder="1"/>
    <xf numFmtId="3" fontId="2" fillId="0" borderId="0" xfId="0" applyNumberFormat="1" applyFont="1" applyBorder="1"/>
    <xf numFmtId="0" fontId="1" fillId="0" borderId="18" xfId="0" applyFont="1" applyBorder="1"/>
    <xf numFmtId="3" fontId="4" fillId="0" borderId="0" xfId="0" applyNumberFormat="1" applyFont="1" applyBorder="1"/>
    <xf numFmtId="0" fontId="2" fillId="0" borderId="19" xfId="0" applyFont="1" applyBorder="1"/>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0" fillId="0" borderId="0" xfId="0" applyFont="1" applyBorder="1"/>
    <xf numFmtId="0" fontId="1" fillId="0" borderId="23" xfId="0" applyFont="1" applyBorder="1" applyAlignment="1">
      <alignment/>
    </xf>
    <xf numFmtId="0" fontId="1" fillId="0" borderId="23" xfId="0" applyFont="1" applyBorder="1" applyAlignment="1">
      <alignment horizontal="center"/>
    </xf>
    <xf numFmtId="0" fontId="1" fillId="0" borderId="18" xfId="0" applyFont="1" applyBorder="1" applyAlignment="1">
      <alignment horizontal="center"/>
    </xf>
    <xf numFmtId="3" fontId="0" fillId="0" borderId="0" xfId="0" applyNumberFormat="1" applyFont="1" applyBorder="1"/>
    <xf numFmtId="0" fontId="1" fillId="0" borderId="24" xfId="0" applyFont="1" applyBorder="1"/>
    <xf numFmtId="3" fontId="0" fillId="0" borderId="0" xfId="0" applyNumberFormat="1" applyFont="1"/>
    <xf numFmtId="0" fontId="0" fillId="0" borderId="24" xfId="0" applyFont="1" applyBorder="1"/>
    <xf numFmtId="0" fontId="0" fillId="0" borderId="25" xfId="0" applyFont="1" applyBorder="1"/>
    <xf numFmtId="165" fontId="1" fillId="0" borderId="12" xfId="16" applyNumberFormat="1" applyFont="1" applyBorder="1"/>
    <xf numFmtId="165" fontId="1" fillId="0" borderId="14" xfId="16" applyNumberFormat="1" applyFont="1" applyBorder="1"/>
    <xf numFmtId="165" fontId="2" fillId="0" borderId="17" xfId="16" applyNumberFormat="1" applyFont="1" applyBorder="1"/>
    <xf numFmtId="165" fontId="1" fillId="0" borderId="12" xfId="16" applyNumberFormat="1" applyFont="1" applyBorder="1" applyAlignment="1">
      <alignment horizontal="center"/>
    </xf>
    <xf numFmtId="0" fontId="1" fillId="0" borderId="2" xfId="0" applyFont="1" applyBorder="1" applyAlignment="1">
      <alignment horizontal="left"/>
    </xf>
    <xf numFmtId="165" fontId="0" fillId="0" borderId="0" xfId="0" applyNumberFormat="1" applyFont="1"/>
    <xf numFmtId="165" fontId="1" fillId="0" borderId="14" xfId="16" applyNumberFormat="1" applyFont="1" applyBorder="1" applyAlignment="1">
      <alignment horizontal="center"/>
    </xf>
    <xf numFmtId="165" fontId="2" fillId="0" borderId="26" xfId="16" applyNumberFormat="1" applyFont="1" applyBorder="1"/>
    <xf numFmtId="0" fontId="6" fillId="0" borderId="0" xfId="0" applyFont="1"/>
    <xf numFmtId="9" fontId="0" fillId="0" borderId="0" xfId="15" applyFont="1" applyBorder="1"/>
    <xf numFmtId="0" fontId="1" fillId="0" borderId="0" xfId="0" applyFont="1" applyAlignment="1">
      <alignment horizontal="center"/>
    </xf>
    <xf numFmtId="0" fontId="1" fillId="0" borderId="5" xfId="0" applyFont="1" applyBorder="1" applyAlignment="1">
      <alignment horizontal="center"/>
    </xf>
    <xf numFmtId="0" fontId="1" fillId="0" borderId="11" xfId="0" applyFont="1" applyBorder="1" applyAlignment="1">
      <alignment/>
    </xf>
    <xf numFmtId="0" fontId="1" fillId="0" borderId="0" xfId="0" applyFont="1" applyFill="1" applyBorder="1"/>
    <xf numFmtId="0" fontId="2" fillId="0" borderId="0" xfId="0" applyFont="1" applyFill="1" applyBorder="1"/>
    <xf numFmtId="0" fontId="1" fillId="0" borderId="11" xfId="0" applyFont="1" applyBorder="1" quotePrefix="1"/>
    <xf numFmtId="0" fontId="1" fillId="0" borderId="12" xfId="0" applyFont="1" applyBorder="1" applyAlignment="1">
      <alignment horizontal="center" wrapText="1"/>
    </xf>
    <xf numFmtId="165" fontId="0" fillId="0" borderId="0" xfId="0" applyNumberFormat="1"/>
    <xf numFmtId="44" fontId="0" fillId="0" borderId="0" xfId="0" applyNumberFormat="1"/>
    <xf numFmtId="0" fontId="1" fillId="0" borderId="0" xfId="0" applyFont="1" applyBorder="1" applyAlignment="1">
      <alignment horizontal="left" wrapText="1"/>
    </xf>
    <xf numFmtId="0" fontId="5" fillId="0" borderId="0" xfId="0" applyFont="1" applyAlignment="1">
      <alignment horizontal="left" wrapText="1"/>
    </xf>
    <xf numFmtId="0" fontId="2" fillId="0" borderId="0" xfId="0" applyFont="1" applyBorder="1" applyAlignment="1">
      <alignment horizontal="left"/>
    </xf>
    <xf numFmtId="0" fontId="1"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workbookViewId="0" topLeftCell="A1">
      <selection activeCell="A34" sqref="A34"/>
    </sheetView>
  </sheetViews>
  <sheetFormatPr defaultColWidth="9.140625" defaultRowHeight="12.75"/>
  <cols>
    <col min="1" max="1" width="26.421875" style="0" customWidth="1"/>
    <col min="2" max="2" width="8.421875" style="0" customWidth="1"/>
    <col min="3" max="3" width="23.140625" style="0" customWidth="1"/>
    <col min="4" max="4" width="20.00390625" style="0" customWidth="1"/>
    <col min="5" max="5" width="19.57421875" style="0" customWidth="1"/>
    <col min="6" max="7" width="15.421875" style="0" customWidth="1"/>
    <col min="9" max="9" width="17.140625" style="0" customWidth="1"/>
    <col min="10" max="10" width="21.57421875" style="0" customWidth="1"/>
    <col min="11" max="12" width="30.00390625" style="0" customWidth="1"/>
  </cols>
  <sheetData>
    <row r="1" spans="1:9" s="11" customFormat="1" ht="14">
      <c r="A1" s="7"/>
      <c r="B1" s="7"/>
      <c r="C1" s="8" t="s">
        <v>0</v>
      </c>
      <c r="D1" s="9"/>
      <c r="E1" s="7"/>
      <c r="F1" s="7"/>
      <c r="G1" s="7"/>
      <c r="H1" s="10"/>
      <c r="I1" s="10"/>
    </row>
    <row r="2" spans="1:8" s="11" customFormat="1" ht="14.5" thickBot="1">
      <c r="A2" s="12"/>
      <c r="B2" s="9"/>
      <c r="C2" s="9"/>
      <c r="D2" s="9"/>
      <c r="E2" s="9"/>
      <c r="F2" s="9"/>
      <c r="G2" s="9"/>
      <c r="H2" s="13"/>
    </row>
    <row r="3" spans="1:8" s="11" customFormat="1" ht="21.9" customHeight="1" thickTop="1">
      <c r="A3" s="14" t="s">
        <v>17</v>
      </c>
      <c r="B3" s="15"/>
      <c r="C3" s="55"/>
      <c r="D3" s="15"/>
      <c r="E3" s="15"/>
      <c r="F3" s="15"/>
      <c r="G3" s="16"/>
      <c r="H3" s="13"/>
    </row>
    <row r="4" spans="1:8" s="11" customFormat="1" ht="30.75" customHeight="1">
      <c r="A4" s="17" t="s">
        <v>1</v>
      </c>
      <c r="B4" s="18"/>
      <c r="C4" s="70" t="s">
        <v>26</v>
      </c>
      <c r="D4" s="70"/>
      <c r="E4" s="70"/>
      <c r="F4" s="70"/>
      <c r="G4" s="62"/>
      <c r="H4" s="13"/>
    </row>
    <row r="5" spans="1:7" s="11" customFormat="1" ht="21.9" customHeight="1">
      <c r="A5" s="19" t="s">
        <v>2</v>
      </c>
      <c r="C5" s="5" t="s">
        <v>21</v>
      </c>
      <c r="D5" s="5"/>
      <c r="E5" s="5"/>
      <c r="F5" s="5"/>
      <c r="G5" s="20"/>
    </row>
    <row r="6" spans="1:7" s="11" customFormat="1" ht="21.9" customHeight="1">
      <c r="A6" s="19" t="s">
        <v>3</v>
      </c>
      <c r="B6" s="5"/>
      <c r="C6" s="5" t="s">
        <v>30</v>
      </c>
      <c r="D6" s="5"/>
      <c r="E6" s="5"/>
      <c r="F6" s="5"/>
      <c r="G6" s="20"/>
    </row>
    <row r="7" spans="1:7" s="11" customFormat="1" ht="21.9" customHeight="1" thickBot="1">
      <c r="A7" s="21" t="s">
        <v>4</v>
      </c>
      <c r="B7" s="22"/>
      <c r="C7" s="22" t="s">
        <v>31</v>
      </c>
      <c r="D7" s="22"/>
      <c r="E7" s="22"/>
      <c r="F7" s="22"/>
      <c r="G7" s="23"/>
    </row>
    <row r="8" spans="1:7" s="11" customFormat="1" ht="15.9" customHeight="1" thickTop="1">
      <c r="A8" s="2"/>
      <c r="B8" s="2"/>
      <c r="C8" s="5"/>
      <c r="D8" s="5"/>
      <c r="E8" s="5"/>
      <c r="F8" s="5"/>
      <c r="G8" s="5"/>
    </row>
    <row r="9" spans="1:7" s="11" customFormat="1" ht="17.25" customHeight="1">
      <c r="A9" s="72" t="s">
        <v>22</v>
      </c>
      <c r="B9" s="72"/>
      <c r="C9" s="72"/>
      <c r="D9" s="72"/>
      <c r="E9" s="72"/>
      <c r="F9" s="72"/>
      <c r="G9" s="72"/>
    </row>
    <row r="10" spans="1:14" s="11" customFormat="1" ht="57.65" customHeight="1">
      <c r="A10" s="70" t="s">
        <v>27</v>
      </c>
      <c r="B10" s="70"/>
      <c r="C10" s="70"/>
      <c r="D10" s="70"/>
      <c r="E10" s="70"/>
      <c r="F10" s="70"/>
      <c r="G10" s="70"/>
      <c r="H10" s="71"/>
      <c r="I10" s="71"/>
      <c r="J10" s="71"/>
      <c r="K10" s="71"/>
      <c r="L10" s="71"/>
      <c r="M10" s="71"/>
      <c r="N10" s="71"/>
    </row>
    <row r="11" spans="1:7" s="11" customFormat="1" ht="32.4" customHeight="1">
      <c r="A11" s="73" t="s">
        <v>28</v>
      </c>
      <c r="B11" s="73"/>
      <c r="C11" s="73"/>
      <c r="D11" s="73"/>
      <c r="E11" s="73"/>
      <c r="F11" s="73"/>
      <c r="G11" s="73"/>
    </row>
    <row r="12" spans="1:7" s="11" customFormat="1" ht="18" customHeight="1" thickBot="1">
      <c r="A12" s="1" t="s">
        <v>5</v>
      </c>
      <c r="B12" s="2"/>
      <c r="C12" s="2"/>
      <c r="D12" s="61"/>
      <c r="E12" s="61"/>
      <c r="F12" s="61"/>
      <c r="G12" s="61"/>
    </row>
    <row r="13" spans="1:7" s="11" customFormat="1" ht="21.9" customHeight="1">
      <c r="A13" s="24" t="s">
        <v>6</v>
      </c>
      <c r="B13" s="25" t="s">
        <v>7</v>
      </c>
      <c r="C13" s="25" t="s">
        <v>8</v>
      </c>
      <c r="D13" s="25" t="s">
        <v>9</v>
      </c>
      <c r="E13" s="25">
        <v>2015</v>
      </c>
      <c r="F13" s="25">
        <v>2016</v>
      </c>
      <c r="G13" s="25">
        <v>2017</v>
      </c>
    </row>
    <row r="14" spans="1:7" s="11" customFormat="1" ht="21.9" customHeight="1">
      <c r="A14" s="26"/>
      <c r="B14" s="27" t="s">
        <v>10</v>
      </c>
      <c r="C14" s="27" t="s">
        <v>11</v>
      </c>
      <c r="D14" s="28"/>
      <c r="E14" s="28"/>
      <c r="F14" s="29"/>
      <c r="G14" s="30"/>
    </row>
    <row r="15" spans="1:7" s="11" customFormat="1" ht="33" customHeight="1">
      <c r="A15" s="66" t="s">
        <v>24</v>
      </c>
      <c r="B15" s="31">
        <v>10</v>
      </c>
      <c r="C15" s="67" t="s">
        <v>29</v>
      </c>
      <c r="D15" s="51">
        <f>488530-30074</f>
        <v>458456</v>
      </c>
      <c r="E15" s="51">
        <f>D15*1.025</f>
        <v>469917.39999999997</v>
      </c>
      <c r="F15" s="51">
        <f>E15*1.025</f>
        <v>481665.3349999999</v>
      </c>
      <c r="G15" s="52">
        <f>F15*1.025</f>
        <v>493706.9683749999</v>
      </c>
    </row>
    <row r="16" spans="1:7" s="11" customFormat="1" ht="21.9" customHeight="1" thickBot="1">
      <c r="A16" s="50"/>
      <c r="B16" s="33" t="s">
        <v>12</v>
      </c>
      <c r="C16" s="49"/>
      <c r="D16" s="53">
        <f>SUM(D15:D15)</f>
        <v>458456</v>
      </c>
      <c r="E16" s="53">
        <f>SUM(E15:E15)</f>
        <v>469917.39999999997</v>
      </c>
      <c r="F16" s="53">
        <f>SUM(F15:F15)</f>
        <v>481665.3349999999</v>
      </c>
      <c r="G16" s="58">
        <f>SUM(G15:G15)</f>
        <v>493706.9683749999</v>
      </c>
    </row>
    <row r="17" spans="1:7" s="11" customFormat="1" ht="18" customHeight="1">
      <c r="A17" s="5"/>
      <c r="B17" s="5"/>
      <c r="C17" s="5"/>
      <c r="D17" s="35"/>
      <c r="E17" s="35"/>
      <c r="F17" s="35"/>
      <c r="G17" s="35"/>
    </row>
    <row r="18" spans="1:7" s="11" customFormat="1" ht="21.9" customHeight="1" thickBot="1">
      <c r="A18" s="4" t="s">
        <v>13</v>
      </c>
      <c r="B18" s="5"/>
      <c r="C18" s="2"/>
      <c r="D18" s="61"/>
      <c r="E18" s="61"/>
      <c r="F18" s="61"/>
      <c r="G18" s="61"/>
    </row>
    <row r="19" spans="1:7" s="11" customFormat="1" ht="21.9" customHeight="1">
      <c r="A19" s="24" t="s">
        <v>6</v>
      </c>
      <c r="B19" s="25" t="s">
        <v>7</v>
      </c>
      <c r="C19" s="25" t="s">
        <v>14</v>
      </c>
      <c r="D19" s="25" t="s">
        <v>9</v>
      </c>
      <c r="E19" s="25">
        <v>2015</v>
      </c>
      <c r="F19" s="25">
        <v>2016</v>
      </c>
      <c r="G19" s="25">
        <v>2017</v>
      </c>
    </row>
    <row r="20" spans="1:7" s="11" customFormat="1" ht="21.9" customHeight="1">
      <c r="A20" s="26"/>
      <c r="B20" s="27" t="s">
        <v>10</v>
      </c>
      <c r="C20" s="27"/>
      <c r="D20" s="28"/>
      <c r="E20" s="28"/>
      <c r="F20" s="29"/>
      <c r="G20" s="30"/>
    </row>
    <row r="21" spans="1:7" s="11" customFormat="1" ht="21.9" customHeight="1">
      <c r="A21" s="66" t="s">
        <v>24</v>
      </c>
      <c r="B21" s="31">
        <v>10</v>
      </c>
      <c r="C21" s="27" t="s">
        <v>25</v>
      </c>
      <c r="D21" s="51">
        <f>D29</f>
        <v>198252</v>
      </c>
      <c r="E21" s="54">
        <f>E29</f>
        <v>145469.025</v>
      </c>
      <c r="F21" s="54">
        <v>147505</v>
      </c>
      <c r="G21" s="52">
        <v>153458</v>
      </c>
    </row>
    <row r="22" spans="1:9" s="11" customFormat="1" ht="21.9" customHeight="1" thickBot="1">
      <c r="A22" s="32"/>
      <c r="B22" s="34"/>
      <c r="C22" s="34"/>
      <c r="D22" s="53">
        <f>D21</f>
        <v>198252</v>
      </c>
      <c r="E22" s="53">
        <f aca="true" t="shared" si="0" ref="E22:G22">E21</f>
        <v>145469.025</v>
      </c>
      <c r="F22" s="53">
        <f t="shared" si="0"/>
        <v>147505</v>
      </c>
      <c r="G22" s="53">
        <f t="shared" si="0"/>
        <v>153458</v>
      </c>
      <c r="H22" s="37"/>
      <c r="I22" s="56"/>
    </row>
    <row r="23" spans="1:7" s="11" customFormat="1" ht="15" customHeight="1">
      <c r="A23" s="2"/>
      <c r="B23" s="2"/>
      <c r="C23" s="2"/>
      <c r="D23" s="6"/>
      <c r="E23" s="6"/>
      <c r="F23" s="6"/>
      <c r="G23" s="6"/>
    </row>
    <row r="24" spans="1:7" s="11" customFormat="1" ht="21.9" customHeight="1" thickBot="1">
      <c r="A24" s="38" t="s">
        <v>16</v>
      </c>
      <c r="B24" s="5"/>
      <c r="C24" s="5"/>
      <c r="D24" s="61"/>
      <c r="E24" s="61"/>
      <c r="F24" s="61"/>
      <c r="G24" s="61"/>
    </row>
    <row r="25" spans="1:9" s="11" customFormat="1" ht="21.9" customHeight="1">
      <c r="A25" s="39"/>
      <c r="B25" s="40"/>
      <c r="C25" s="41"/>
      <c r="D25" s="25" t="s">
        <v>9</v>
      </c>
      <c r="E25" s="25">
        <v>2015</v>
      </c>
      <c r="F25" s="25">
        <v>2016</v>
      </c>
      <c r="G25" s="25">
        <v>2017</v>
      </c>
      <c r="H25" s="42"/>
      <c r="I25" s="60"/>
    </row>
    <row r="26" spans="1:9" s="11" customFormat="1" ht="21.9" customHeight="1">
      <c r="A26" s="63" t="s">
        <v>18</v>
      </c>
      <c r="B26" s="44"/>
      <c r="C26" s="45"/>
      <c r="D26" s="54">
        <v>141921</v>
      </c>
      <c r="E26" s="54">
        <f>D26*1.025</f>
        <v>145469.025</v>
      </c>
      <c r="F26" s="54">
        <f>E26*1.025</f>
        <v>149105.750625</v>
      </c>
      <c r="G26" s="57">
        <f>F26*1.025</f>
        <v>152833.39439062498</v>
      </c>
      <c r="H26" s="42"/>
      <c r="I26" s="42"/>
    </row>
    <row r="27" spans="1:9" s="11" customFormat="1" ht="21.9" customHeight="1">
      <c r="A27" s="63" t="s">
        <v>20</v>
      </c>
      <c r="B27" s="43"/>
      <c r="C27" s="36"/>
      <c r="D27" s="51">
        <v>8331</v>
      </c>
      <c r="E27" s="51"/>
      <c r="F27" s="51"/>
      <c r="G27" s="51"/>
      <c r="H27" s="46"/>
      <c r="I27" s="46"/>
    </row>
    <row r="28" spans="1:9" s="11" customFormat="1" ht="21.9" customHeight="1">
      <c r="A28" s="63" t="s">
        <v>19</v>
      </c>
      <c r="B28" s="43"/>
      <c r="C28" s="36"/>
      <c r="D28" s="51">
        <v>48000</v>
      </c>
      <c r="E28" s="51"/>
      <c r="F28" s="51"/>
      <c r="G28" s="51"/>
      <c r="H28" s="46"/>
      <c r="I28" s="46"/>
    </row>
    <row r="29" spans="1:9" s="11" customFormat="1" ht="21.9" customHeight="1" thickBot="1">
      <c r="A29" s="32" t="s">
        <v>15</v>
      </c>
      <c r="B29" s="33"/>
      <c r="C29" s="47"/>
      <c r="D29" s="53">
        <f>SUM(D26:D28)</f>
        <v>198252</v>
      </c>
      <c r="E29" s="53">
        <f>SUM(E26:E28)</f>
        <v>145469.025</v>
      </c>
      <c r="F29" s="53">
        <f>SUM(F26:F28)</f>
        <v>149105.750625</v>
      </c>
      <c r="G29" s="58">
        <f>SUM(G26:G28)</f>
        <v>152833.39439062498</v>
      </c>
      <c r="H29" s="48"/>
      <c r="I29" s="48"/>
    </row>
    <row r="30" spans="1:9" s="11" customFormat="1" ht="21.9" customHeight="1">
      <c r="A30" s="59"/>
      <c r="B30" s="2"/>
      <c r="C30" s="2"/>
      <c r="D30" s="3"/>
      <c r="E30" s="3"/>
      <c r="F30" s="3"/>
      <c r="G30" s="3"/>
      <c r="H30" s="48"/>
      <c r="I30" s="48"/>
    </row>
    <row r="31" spans="1:7" ht="14">
      <c r="A31" s="65" t="s">
        <v>23</v>
      </c>
      <c r="G31" s="69"/>
    </row>
    <row r="32" spans="1:7" ht="16.5">
      <c r="A32" s="64" t="s">
        <v>33</v>
      </c>
      <c r="G32" s="68"/>
    </row>
    <row r="33" spans="1:7" ht="16.5">
      <c r="A33" s="64" t="s">
        <v>32</v>
      </c>
      <c r="G33" s="68"/>
    </row>
    <row r="34" ht="12.75">
      <c r="G34" s="68"/>
    </row>
  </sheetData>
  <mergeCells count="5">
    <mergeCell ref="C4:F4"/>
    <mergeCell ref="H10:N10"/>
    <mergeCell ref="A9:G9"/>
    <mergeCell ref="A10:G10"/>
    <mergeCell ref="A11:G11"/>
  </mergeCells>
  <printOptions/>
  <pageMargins left="0.75" right="0.75" top="0.89" bottom="0.88" header="0.5" footer="0.5"/>
  <pageSetup fitToHeight="1" fitToWidth="1" horizontalDpi="600" verticalDpi="600" orientation="portrait"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D54AB-8FCA-41B2-B70E-1582E1BDE9FA}">
  <ds:schemaRef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308dc21f-8940-46b7-9ee9-f86b439897b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D215103-5E53-48A1-8489-AEA659318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DC79B-823D-4CCB-882F-1CB7638406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2013-05-21T15:17:19Z</cp:lastPrinted>
  <dcterms:created xsi:type="dcterms:W3CDTF">1999-06-02T23:29:55Z</dcterms:created>
  <dcterms:modified xsi:type="dcterms:W3CDTF">2014-05-28T21:33:49Z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