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035" windowHeight="9465" tabRatio="953" firstSheet="1" activeTab="1"/>
  </bookViews>
  <sheets>
    <sheet name="Sheet2" sheetId="1" state="hidden" r:id="rId1"/>
    <sheet name="GG Attachment B" sheetId="2" r:id="rId2"/>
  </sheets>
  <definedNames>
    <definedName name="_xlnm.Print_Area" localSheetId="1">'GG Attachment B'!$A$1:$J$486</definedName>
    <definedName name="_xlnm.Print_Titles" localSheetId="1">'GG Attachment B'!$1:$4</definedName>
  </definedNames>
  <calcPr fullCalcOnLoad="1"/>
</workbook>
</file>

<file path=xl/sharedStrings.xml><?xml version="1.0" encoding="utf-8"?>
<sst xmlns="http://schemas.openxmlformats.org/spreadsheetml/2006/main" count="646" uniqueCount="553">
  <si>
    <t>Surface &amp; Storm Water Management Construction</t>
  </si>
  <si>
    <t>Farmland Preservation 96 Bond Subfund</t>
  </si>
  <si>
    <t xml:space="preserve">                                 Total Fund 3840</t>
  </si>
  <si>
    <t>Renton Maintenance Facility</t>
  </si>
  <si>
    <t>Skykomish Shop Repairs</t>
  </si>
  <si>
    <t>Traffic Equipment &amp; Storage Building</t>
  </si>
  <si>
    <t>Vashon Equipment Shed</t>
  </si>
  <si>
    <t>Facility Rehabilitation</t>
  </si>
  <si>
    <t>Renton Complex Fire Alarm</t>
  </si>
  <si>
    <t>Facility Painting</t>
  </si>
  <si>
    <t>Emergency Generators</t>
  </si>
  <si>
    <t>Renton Bldg Bond Debt Retirement</t>
  </si>
  <si>
    <t xml:space="preserve">                         Total Fund 3850</t>
  </si>
  <si>
    <t>HMC Construction 1993</t>
  </si>
  <si>
    <t>TRANSFER TO 3961/678431</t>
  </si>
  <si>
    <t xml:space="preserve">                     Total Fund 3873</t>
  </si>
  <si>
    <t>Building Repair Replacement Subfund</t>
  </si>
  <si>
    <t>New County Office Bldg. Feasibility</t>
  </si>
  <si>
    <t>TASHIRO/KAPLAN TI/RENT</t>
  </si>
  <si>
    <t>Finance Charge - Fund 3951</t>
  </si>
  <si>
    <t>RJC Site Plan</t>
  </si>
  <si>
    <t>Accesibility Project Allocation</t>
  </si>
  <si>
    <t>District Court Ergonomic Furntiure</t>
  </si>
  <si>
    <t>ELECTIONS CONSOLIDATED FACILITY</t>
  </si>
  <si>
    <t>New County Office Building FF&amp;E</t>
  </si>
  <si>
    <t>KCCF Handcuff Port Doors</t>
  </si>
  <si>
    <t>Community Corrections Level B Bath Room</t>
  </si>
  <si>
    <t>Superior Court Locked Exhibit Storage</t>
  </si>
  <si>
    <t>YSC Flush Valves &amp; Timing System</t>
  </si>
  <si>
    <t>Superior Court Cameras</t>
  </si>
  <si>
    <t>FMP - Adult and Juvenile Detention</t>
  </si>
  <si>
    <t>NCOB LEED Certification</t>
  </si>
  <si>
    <t>SC Domestic Violence Courtroom Security Imp.</t>
  </si>
  <si>
    <t>KCCF Sink Installations</t>
  </si>
  <si>
    <t>Fed Way PH Parking Lot Lighting</t>
  </si>
  <si>
    <t>Superior Court Space Planning: High Security Court</t>
  </si>
  <si>
    <t>RJC Security Dispatch Center Upgrades</t>
  </si>
  <si>
    <t>Server/Teledata Room Infrastructure</t>
  </si>
  <si>
    <t>FMP - Superior Court</t>
  </si>
  <si>
    <t>CH Basement Maintenance Shop - Life Safety &amp; Opera</t>
  </si>
  <si>
    <t xml:space="preserve">                         Total Fund 3951</t>
  </si>
  <si>
    <t>Capital Acquisition Renovation Fund 96</t>
  </si>
  <si>
    <t>Transfer to 395757</t>
  </si>
  <si>
    <t>Transfer to 395761</t>
  </si>
  <si>
    <t xml:space="preserve">        Total Fund 3953</t>
  </si>
  <si>
    <t>CIP 97 Bonds</t>
  </si>
  <si>
    <t>39J701</t>
  </si>
  <si>
    <t>Transfer to Road CIP Fund 3860</t>
  </si>
  <si>
    <t xml:space="preserve">                    Total Fund 3954</t>
  </si>
  <si>
    <t>General Government CIP 98-99</t>
  </si>
  <si>
    <t>39U558</t>
  </si>
  <si>
    <t>Transfer to 395558</t>
  </si>
  <si>
    <t>39U701</t>
  </si>
  <si>
    <t>Transfer to 395701</t>
  </si>
  <si>
    <t>39U702</t>
  </si>
  <si>
    <t>Transfer to 395702</t>
  </si>
  <si>
    <t>39U703</t>
  </si>
  <si>
    <t>Transfer to 395703</t>
  </si>
  <si>
    <t>39U704</t>
  </si>
  <si>
    <t>Transfer to 395704</t>
  </si>
  <si>
    <t>39U705</t>
  </si>
  <si>
    <t>Transfer to 395705</t>
  </si>
  <si>
    <t>39U706</t>
  </si>
  <si>
    <t>Transfer to 395706</t>
  </si>
  <si>
    <t>39U708</t>
  </si>
  <si>
    <t>Transfer to 395708</t>
  </si>
  <si>
    <t>39U710</t>
  </si>
  <si>
    <t>Transfer to 395710</t>
  </si>
  <si>
    <t>39U711</t>
  </si>
  <si>
    <t>Transfer to 395711</t>
  </si>
  <si>
    <t>39U712</t>
  </si>
  <si>
    <t>Transfer to 395712</t>
  </si>
  <si>
    <t xml:space="preserve">                           Total Fund 3955</t>
  </si>
  <si>
    <t>HMC Repair and Replacement Fund</t>
  </si>
  <si>
    <t>Projects under $50,000</t>
  </si>
  <si>
    <t>Fixed Equipment Purchases/Infrastructure</t>
  </si>
  <si>
    <t>King County 1% for Art</t>
  </si>
  <si>
    <t>KC central rate allocation</t>
  </si>
  <si>
    <t>Parking Garage Security Upgrade</t>
  </si>
  <si>
    <t>GEH New BiPlane Angiography Suite</t>
  </si>
  <si>
    <t>Technical Adjustments:</t>
  </si>
  <si>
    <t>2nd MRI Precursor</t>
  </si>
  <si>
    <t>WH Basement drainage improvements</t>
  </si>
  <si>
    <t>GEH Gamma Knife Support Spaces Expansion</t>
  </si>
  <si>
    <t>2nd MRI Support Spaces</t>
  </si>
  <si>
    <t>GEH BiPlane Angio Support Spaces</t>
  </si>
  <si>
    <t>GEH Gamma Knife</t>
  </si>
  <si>
    <t>2nd MRI Installation</t>
  </si>
  <si>
    <t>Clinical Lab Automation Zone Exp</t>
  </si>
  <si>
    <t xml:space="preserve">                 Total Fund 3961</t>
  </si>
  <si>
    <t>Farmland Preservation 96 Bond Fund</t>
  </si>
  <si>
    <t>D03841</t>
  </si>
  <si>
    <t xml:space="preserve">                    Total Fund 3841</t>
  </si>
  <si>
    <t>Coop Ext Orca Program</t>
  </si>
  <si>
    <t>Urban Forestry Program</t>
  </si>
  <si>
    <t>Sheriff - Search and Rescue Unit</t>
  </si>
  <si>
    <t>Fire Safe Forests</t>
  </si>
  <si>
    <t xml:space="preserve">          GRAND TOTAL</t>
  </si>
  <si>
    <t>Attachment: B</t>
  </si>
  <si>
    <t>Total</t>
  </si>
  <si>
    <t xml:space="preserve">Fund </t>
  </si>
  <si>
    <t>Project</t>
  </si>
  <si>
    <t>Description</t>
  </si>
  <si>
    <t xml:space="preserve">  Proposed</t>
  </si>
  <si>
    <t>2007 - 2012</t>
  </si>
  <si>
    <t>Finance Dept Fund Charge</t>
  </si>
  <si>
    <t>Conservation Futures</t>
  </si>
  <si>
    <t>CFL Program Support</t>
  </si>
  <si>
    <t>TDR Loan Repayment</t>
  </si>
  <si>
    <t>Willows Crossing</t>
  </si>
  <si>
    <t>Dandy/Beaver/Bass Lake Complex</t>
  </si>
  <si>
    <t>Carnation Farmland</t>
  </si>
  <si>
    <t>Cedar Falls Tree Farm</t>
  </si>
  <si>
    <t>Tolt River San Souci</t>
  </si>
  <si>
    <t>Tolt River Natural Area Addition</t>
  </si>
  <si>
    <t>Urban TDR Open Space Acq</t>
  </si>
  <si>
    <t xml:space="preserve">Enumclaw Plateau Dairy Pasture </t>
  </si>
  <si>
    <t>Green River Natural Area Additions</t>
  </si>
  <si>
    <t>Newaukum Cr/Green R Confluence</t>
  </si>
  <si>
    <t>Shinglemill Cr Salmon Preserve (Vashon)</t>
  </si>
  <si>
    <t>Rainbow Bend Corridor Ph II</t>
  </si>
  <si>
    <t>Sammamish Valley - Zante</t>
  </si>
  <si>
    <t>Taylor Cr Stream/Wetland Restoration</t>
  </si>
  <si>
    <t>Kubota Garden Natural Area</t>
  </si>
  <si>
    <t>Sylvan Way  Open Space</t>
  </si>
  <si>
    <t>Discovery Park-Capehart</t>
  </si>
  <si>
    <t>Morgan Junction Urban Village Park</t>
  </si>
  <si>
    <t>NE Queen Anne Greenspace Additions</t>
  </si>
  <si>
    <t>St. Marks Greenspace Additions</t>
  </si>
  <si>
    <t>Thornton Creek Park 2 Additions</t>
  </si>
  <si>
    <t>TDR Partnership</t>
  </si>
  <si>
    <t>TDR Program Support</t>
  </si>
  <si>
    <t>Carnation CFL</t>
  </si>
  <si>
    <t>BEL - Bellevue Greenways and Open Space System</t>
  </si>
  <si>
    <t>BUR - Seahurst Park Expansion</t>
  </si>
  <si>
    <t xml:space="preserve">DUV - Coe-Clemmons Creek Corridor </t>
  </si>
  <si>
    <t>FED - Camp Kilworth / Nearshore</t>
  </si>
  <si>
    <t>ISS - M &amp; H Property</t>
  </si>
  <si>
    <t>KNT - Clark Lake</t>
  </si>
  <si>
    <t>KNT - Koch Farmland</t>
  </si>
  <si>
    <t>MUL - Eastside Rail Trail</t>
  </si>
  <si>
    <t>LFP - Grace Cole Nature Park Greenway</t>
  </si>
  <si>
    <t>NOR - Walker Preserve Addition</t>
  </si>
  <si>
    <t xml:space="preserve">NOR - Normandy Nearshore Addition  </t>
  </si>
  <si>
    <t>SHO - North Hamlin Park Addition</t>
  </si>
  <si>
    <t>SHO - Paramount Park Addition</t>
  </si>
  <si>
    <t>SHO - South Woods Addition II</t>
  </si>
  <si>
    <t>SNO - Snoqualmie Riverfront Reach</t>
  </si>
  <si>
    <t>TUK - Duwamish Gardens</t>
  </si>
  <si>
    <t xml:space="preserve">               Total Fund 3151</t>
  </si>
  <si>
    <t>Conservation Futures Subfund</t>
  </si>
  <si>
    <t>Project Implementation</t>
  </si>
  <si>
    <t>Parks-Joint Development/Planning</t>
  </si>
  <si>
    <t>Parks-Budget Development</t>
  </si>
  <si>
    <t>GIS-Grant Applications</t>
  </si>
  <si>
    <t>Preston-Snoqualmie Trail</t>
  </si>
  <si>
    <t>Acquisition Evaluations</t>
  </si>
  <si>
    <t>Cascade Land Conservancy</t>
  </si>
  <si>
    <t>Fund 3160 Central Rates</t>
  </si>
  <si>
    <t>Parks CIP Preplanning</t>
  </si>
  <si>
    <t>Emergency Contingency</t>
  </si>
  <si>
    <t>WW2000 Site Management Plan</t>
  </si>
  <si>
    <t>Mountains to Sound Greenway</t>
  </si>
  <si>
    <t>Ballfield Rehab &amp; Improvements</t>
  </si>
  <si>
    <t>Cottage Lake Park</t>
  </si>
  <si>
    <t>East Lake Sammamish Trail</t>
  </si>
  <si>
    <t>East Lake Sammamish Trail Loan Payment</t>
  </si>
  <si>
    <t>Preston Site Master Plan</t>
  </si>
  <si>
    <t>ESA Review</t>
  </si>
  <si>
    <t>Advertising Improvements</t>
  </si>
  <si>
    <t>Facility Rehab Studies</t>
  </si>
  <si>
    <t>Opportunity Fund</t>
  </si>
  <si>
    <t>Community Partnerships &amp; Grants Program (ADOPS)</t>
  </si>
  <si>
    <t>Northshore Field Improvements</t>
  </si>
  <si>
    <t>Section 36 Master Plan</t>
  </si>
  <si>
    <t>Marymoor Park Improvements</t>
  </si>
  <si>
    <t>Three Forks Development</t>
  </si>
  <si>
    <t>Comp Plan Update</t>
  </si>
  <si>
    <t>Prosecuting Attorney Charges</t>
  </si>
  <si>
    <t>Preston Acquisition</t>
  </si>
  <si>
    <t xml:space="preserve">Green River Trail </t>
  </si>
  <si>
    <t xml:space="preserve">Burke Gilman Trail </t>
  </si>
  <si>
    <t>Burke Gilman Trail Redevelopment</t>
  </si>
  <si>
    <t>Revenue Enhancement Projects</t>
  </si>
  <si>
    <t>Enumclaw Plateau Trail</t>
  </si>
  <si>
    <t>Three Forks Master Plan Implementation</t>
  </si>
  <si>
    <t>Soos Creek Trail Access Improvements</t>
  </si>
  <si>
    <t>South King County Trail Planning</t>
  </si>
  <si>
    <t>Regional Trails Guidelines Update</t>
  </si>
  <si>
    <t>Cecil Moses Estuary</t>
  </si>
  <si>
    <t>Tanner Landing Acquisition Phase II</t>
  </si>
  <si>
    <t>White River Bridge Design and Permitting</t>
  </si>
  <si>
    <t>Marymoor Field/Partnership Improvements</t>
  </si>
  <si>
    <t>Green to Cedar Rivers Trail</t>
  </si>
  <si>
    <t>South County Ballfields Boulder Play Area</t>
  </si>
  <si>
    <t>Marymoor Regional Event Site</t>
  </si>
  <si>
    <t>Green River Trial Phase III</t>
  </si>
  <si>
    <t>Sammamish River Trail</t>
  </si>
  <si>
    <t>Soos Creek Trail Phase IV</t>
  </si>
  <si>
    <t>Burke Gilman Trail Underpass</t>
  </si>
  <si>
    <t>Raging River Trail</t>
  </si>
  <si>
    <t>Substation Park Acquisition</t>
  </si>
  <si>
    <t>Green to Cedars Acquisition</t>
  </si>
  <si>
    <t>Burke Gilman Trail Redesign</t>
  </si>
  <si>
    <t>Preston Extension</t>
  </si>
  <si>
    <t>Cougar Mountain</t>
  </si>
  <si>
    <t>Issaquah-Snoqualmie Trail</t>
  </si>
  <si>
    <t>Snoqualmie Valley Trail</t>
  </si>
  <si>
    <t>Tolt Pipeline Trail</t>
  </si>
  <si>
    <t>Community Center Improvements</t>
  </si>
  <si>
    <t>Parks &amp; Trails Planning</t>
  </si>
  <si>
    <t>Pool System Improvements</t>
  </si>
  <si>
    <t>Park &amp; Recreation Facility Improvements</t>
  </si>
  <si>
    <t>Burlington Northern Santa Fe Trail</t>
  </si>
  <si>
    <t>Fairgrounds Transfer to Enumclaw</t>
  </si>
  <si>
    <t>Mount Peak Park Acquisition</t>
  </si>
  <si>
    <t>Regional Trail Surface Improvements</t>
  </si>
  <si>
    <t>Maury Island Design</t>
  </si>
  <si>
    <t>Lakewood Park Master Plan Update</t>
  </si>
  <si>
    <t>Enumclaw Fair Master Plan</t>
  </si>
  <si>
    <t>Lake Sawyer Preserve &amp; Protect</t>
  </si>
  <si>
    <t xml:space="preserve">Soos Creek Trail </t>
  </si>
  <si>
    <t>Washington Trails Association Trail Project</t>
  </si>
  <si>
    <t>Parks, Recreation and Open Space</t>
  </si>
  <si>
    <t xml:space="preserve">                    Total Fund 3160</t>
  </si>
  <si>
    <t xml:space="preserve"> </t>
  </si>
  <si>
    <t>Rivers Major Maintenance</t>
  </si>
  <si>
    <t>F318 Central Costs</t>
  </si>
  <si>
    <t>Floodway Corridor Restoration</t>
  </si>
  <si>
    <t>Flood Hazard Mitigation</t>
  </si>
  <si>
    <t>Puyallup-White River USACE General Investigation</t>
  </si>
  <si>
    <t>Segale Levee 205</t>
  </si>
  <si>
    <t xml:space="preserve">                  Total Fund 3180</t>
  </si>
  <si>
    <t>Housing Projects</t>
  </si>
  <si>
    <t xml:space="preserve">                Total Fund 3220</t>
  </si>
  <si>
    <t>Housing Opportunity Acquisition</t>
  </si>
  <si>
    <t xml:space="preserve">Building Modernization Construction </t>
  </si>
  <si>
    <t>Property Services: County Leases (Master Project)</t>
  </si>
  <si>
    <t xml:space="preserve">                 Total Fund 3310</t>
  </si>
  <si>
    <t>Information Systems</t>
  </si>
  <si>
    <t>D12278</t>
  </si>
  <si>
    <t>Default Information Systems</t>
  </si>
  <si>
    <t xml:space="preserve">                            Total Fund 3346</t>
  </si>
  <si>
    <t xml:space="preserve">Airport Construction </t>
  </si>
  <si>
    <t>Pavement Rehabilitation</t>
  </si>
  <si>
    <t>Home Insulation Program</t>
  </si>
  <si>
    <t>7777 Site Remediation</t>
  </si>
  <si>
    <t>Security Improvements</t>
  </si>
  <si>
    <t>Airport Facilities Repair</t>
  </si>
  <si>
    <t>Taxiway "B" Overlay</t>
  </si>
  <si>
    <t>Helipad Consolidation- North</t>
  </si>
  <si>
    <t>Airport Redevelopment</t>
  </si>
  <si>
    <t>Lot 13 Tie Downs/Hangars</t>
  </si>
  <si>
    <t>Duwamish Clean-up Phases I, II, &amp; III</t>
  </si>
  <si>
    <t>ARFF Apparatus (Fire Truck)</t>
  </si>
  <si>
    <t>Airport Master Planning</t>
  </si>
  <si>
    <t>D10714</t>
  </si>
  <si>
    <t>Default/Central Rate</t>
  </si>
  <si>
    <t>NS001A</t>
  </si>
  <si>
    <t>Ground Run-Enclosure (Hush House)</t>
  </si>
  <si>
    <t xml:space="preserve">                  Total Fund 3380</t>
  </si>
  <si>
    <t>001368</t>
  </si>
  <si>
    <t>001378</t>
  </si>
  <si>
    <t>001389</t>
  </si>
  <si>
    <t>001392</t>
  </si>
  <si>
    <t>001400</t>
  </si>
  <si>
    <t>001403</t>
  </si>
  <si>
    <t>001414</t>
  </si>
  <si>
    <t>002102</t>
  </si>
  <si>
    <t>002106</t>
  </si>
  <si>
    <t>002109</t>
  </si>
  <si>
    <t>002110</t>
  </si>
  <si>
    <t>002116</t>
  </si>
  <si>
    <t>Working Forest 96 Bond Subfund</t>
  </si>
  <si>
    <t xml:space="preserve">                          Total Fund 3391</t>
  </si>
  <si>
    <t>Title 3 Forestry</t>
  </si>
  <si>
    <t xml:space="preserve">                                    Total Fund 3392</t>
  </si>
  <si>
    <t>D13430</t>
  </si>
  <si>
    <t>96 Tech Systems Bd Support</t>
  </si>
  <si>
    <t xml:space="preserve">                       Total Fund 3434</t>
  </si>
  <si>
    <t>96 Tech Systems Bond Subfund</t>
  </si>
  <si>
    <t>D11278</t>
  </si>
  <si>
    <t>96 TECHNOLOGY BOND</t>
  </si>
  <si>
    <t xml:space="preserve">              Total Fund 3435</t>
  </si>
  <si>
    <t>Regional Justice Center Projects</t>
  </si>
  <si>
    <t>Capital Fund Finance Charges</t>
  </si>
  <si>
    <t xml:space="preserve">                              Total fund 3461</t>
  </si>
  <si>
    <t>ESC Levy Subfund</t>
  </si>
  <si>
    <t>ECS Central Allocation</t>
  </si>
  <si>
    <t xml:space="preserve">                     Total Fund 3471</t>
  </si>
  <si>
    <t>Radio Communication Services CIP Fund</t>
  </si>
  <si>
    <t>Equipment Replacement Study</t>
  </si>
  <si>
    <t xml:space="preserve">Rebanding the 800 MHz Radio </t>
  </si>
  <si>
    <t xml:space="preserve">                      Total Fund 3473</t>
  </si>
  <si>
    <t>Parks Facilities Rehabiliation</t>
  </si>
  <si>
    <t>Underground Storage Tanks</t>
  </si>
  <si>
    <t>Fund 3490 Central Rates</t>
  </si>
  <si>
    <t>Play Area Rehab</t>
  </si>
  <si>
    <t>Emergency Contingency Fund 3490</t>
  </si>
  <si>
    <t>Small Contracts</t>
  </si>
  <si>
    <t>Bridge &amp; Trestle Rehab</t>
  </si>
  <si>
    <t>Drainage Improvements</t>
  </si>
  <si>
    <t>ADA Improvements</t>
  </si>
  <si>
    <t>Sammamish River Trail Paving</t>
  </si>
  <si>
    <t>Archaeology Improvements</t>
  </si>
  <si>
    <t>Work Program Staffing</t>
  </si>
  <si>
    <t>Preston Snoqualmie Trail</t>
  </si>
  <si>
    <t>Pool Painting Improvements</t>
  </si>
  <si>
    <t>Coal Creek Improvements</t>
  </si>
  <si>
    <t>Marymoor Electrical Upgrade</t>
  </si>
  <si>
    <t>Systemwide Camping Improvements</t>
  </si>
  <si>
    <t>Restroom Enhancements</t>
  </si>
  <si>
    <t>Signage</t>
  </si>
  <si>
    <t>Pool Revenue Improvements</t>
  </si>
  <si>
    <t>Aquatic Center Improvements</t>
  </si>
  <si>
    <t>Skyway Backstop Replacement</t>
  </si>
  <si>
    <t xml:space="preserve">Ballfield Rehab </t>
  </si>
  <si>
    <t>Fieldhouse Improvements</t>
  </si>
  <si>
    <t>Dockton Park/Picnic Shelter</t>
  </si>
  <si>
    <t>Marymoor Automated Lighting/Irrigation System</t>
  </si>
  <si>
    <t>Marymoor Synthetic Turf</t>
  </si>
  <si>
    <t>Park Entry Enhancement</t>
  </si>
  <si>
    <t xml:space="preserve">Snoqualmie Valley Trail </t>
  </si>
  <si>
    <t>Evergreen Pool Roof and Lighting</t>
  </si>
  <si>
    <t>Issaquah to Preston Trail Link</t>
  </si>
  <si>
    <t>Picnic Shelters</t>
  </si>
  <si>
    <t>Feasibility Studies</t>
  </si>
  <si>
    <t>Regional Trail System Improvements</t>
  </si>
  <si>
    <t>Ballfield Mitigation Project</t>
  </si>
  <si>
    <t>Green River Trail Phase II</t>
  </si>
  <si>
    <t>Parking Lot Improvements</t>
  </si>
  <si>
    <t>Soos Creek to Lake Youngs</t>
  </si>
  <si>
    <t>Trilogy Equestrian Partnership</t>
  </si>
  <si>
    <t>Clise Mansion Roof Replacement</t>
  </si>
  <si>
    <t>Ravensdale Synthetic Turf</t>
  </si>
  <si>
    <t>Major Maintenance Reserve Study</t>
  </si>
  <si>
    <t>Preston Snoqualmie Rehab</t>
  </si>
  <si>
    <t>Fairgounds Improvements</t>
  </si>
  <si>
    <t xml:space="preserve">Enumclaw Golf Restoration </t>
  </si>
  <si>
    <t xml:space="preserve">                              Total Fund 3490</t>
  </si>
  <si>
    <t>Public Transportation Construction-Unrestricted</t>
  </si>
  <si>
    <t>A00001</t>
  </si>
  <si>
    <t>Bicycle Transit Improvements</t>
  </si>
  <si>
    <t>A00002</t>
  </si>
  <si>
    <t>40-FT. DIESEL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</si>
  <si>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</si>
  <si>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</si>
  <si>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</si>
  <si>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</si>
  <si>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</si>
  <si>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</si>
  <si>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A00025</t>
  </si>
  <si>
    <t>OPERATING FACILITY IMPROVEMENTS</t>
  </si>
  <si>
    <t>A00047</t>
  </si>
  <si>
    <t>HWY 99N TRANSIT CORRIDOR IMPROVEMENTS</t>
  </si>
  <si>
    <t>A00052</t>
  </si>
  <si>
    <t>HWY 99S TRANSIT CORRIDOR IMPROVEMENTS</t>
  </si>
  <si>
    <t>A00054</t>
  </si>
  <si>
    <t>CAPITAL OUTLAY</t>
  </si>
  <si>
    <t>A00055</t>
  </si>
  <si>
    <t>AUTOMATED PASSENGER COUNTERS</t>
  </si>
  <si>
    <t>A00065</t>
  </si>
  <si>
    <t>OPERATOR COMFORT STATIONS</t>
  </si>
  <si>
    <t>A00082</t>
  </si>
  <si>
    <t>TRANSIT ASSET MAINTENANCE</t>
  </si>
  <si>
    <t>A00094</t>
  </si>
  <si>
    <t>1% FOR ART PROGRAM</t>
  </si>
  <si>
    <t>A00097</t>
  </si>
  <si>
    <t>On-board Systems Replacement</t>
  </si>
  <si>
    <t>A00113</t>
  </si>
  <si>
    <t>25-FT. TRANSIT VANS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</si>
  <si>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</si>
  <si>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</si>
  <si>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</si>
  <si>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</si>
  <si>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</si>
  <si>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</si>
  <si>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A00206</t>
  </si>
  <si>
    <t>PERSONAL COMPUTER REPLACEMENT</t>
  </si>
  <si>
    <t>A00211</t>
  </si>
  <si>
    <t>30-FT. DIESEL BUSES</t>
  </si>
  <si>
    <t>A00212</t>
  </si>
  <si>
    <t>40-FT. TROLLEY BUSES</t>
  </si>
  <si>
    <t>A00216</t>
  </si>
  <si>
    <t>OPERATING FACILITY CAPACITY EXPANSION</t>
  </si>
  <si>
    <t>A00221</t>
  </si>
  <si>
    <t>BUS ZONE COMFORT / SAFETY - 6 YEAR PLAN</t>
  </si>
  <si>
    <t>A00316</t>
  </si>
  <si>
    <t>Rider Information Systems</t>
  </si>
  <si>
    <t>A00320</t>
  </si>
  <si>
    <t>REGIONAL FARE COORDINATION</t>
  </si>
  <si>
    <t>A00326</t>
  </si>
  <si>
    <t>OPERATIONS SUPPORT SYSTEM</t>
  </si>
  <si>
    <t>A00330</t>
  </si>
  <si>
    <t>MAINTENANCE AUTOMATED TRACKING SYSTEM</t>
  </si>
  <si>
    <t>A00400</t>
  </si>
  <si>
    <t>CENTRAL SUBSTATION RELOCATION</t>
  </si>
  <si>
    <t>A00402</t>
  </si>
  <si>
    <t>EAST KING CO. TR. CORRIDOR IMPROVEMENTS</t>
  </si>
  <si>
    <t>A00403</t>
  </si>
  <si>
    <t>REGIONAL SIGNAL PRIORITY</t>
  </si>
  <si>
    <t>A00404</t>
  </si>
  <si>
    <t>SEASHORE TRANSIT CORRIDOR IMPROVEMENTS</t>
  </si>
  <si>
    <t>A00405</t>
  </si>
  <si>
    <t>SOUTH KING CO. TR. CORRIDOR IMPROVEMENTS</t>
  </si>
  <si>
    <t>A00450</t>
  </si>
  <si>
    <t>DUCT RELOCATION</t>
  </si>
  <si>
    <t>A00453</t>
  </si>
  <si>
    <t>RADIO &amp; AVL SYSTEM REPLACEMENT</t>
  </si>
  <si>
    <t>A00455</t>
  </si>
  <si>
    <t>SERVICE QUALITY INFORMATION SYSTEM</t>
  </si>
  <si>
    <t>A00466</t>
  </si>
  <si>
    <t>TRANSIT ORIENTED DEVELOPMENT</t>
  </si>
  <si>
    <t>A00484</t>
  </si>
  <si>
    <t>NORTHGATE TOD P&amp;R</t>
  </si>
  <si>
    <t>A00485</t>
  </si>
  <si>
    <t>WEST SEATTLE TRANSIT IMPROVEMENTS</t>
  </si>
  <si>
    <t>A00486</t>
  </si>
  <si>
    <t>EASTGATE PARK &amp; RIDE FACILITY</t>
  </si>
  <si>
    <t>A00487</t>
  </si>
  <si>
    <t>FEDERAL WAY PARK &amp; RIDE FACILITY</t>
  </si>
  <si>
    <t>A00488</t>
  </si>
  <si>
    <t>ISSAQUAH HIGHLAND P/R</t>
  </si>
  <si>
    <t>A00505</t>
  </si>
  <si>
    <t>Transit Security Enhancements</t>
  </si>
  <si>
    <t>A00510</t>
  </si>
  <si>
    <t>Elliott Bay Water Taxi</t>
  </si>
  <si>
    <t>A00515</t>
  </si>
  <si>
    <t>Ryerson Base Parking</t>
  </si>
  <si>
    <t>A00516</t>
  </si>
  <si>
    <t>Power Distribution Headquarters</t>
  </si>
  <si>
    <t>A00521</t>
  </si>
  <si>
    <t>TOD-Convention Place Station</t>
  </si>
  <si>
    <t>A00523</t>
  </si>
  <si>
    <t>Tunnel Closure-S&amp;R</t>
  </si>
  <si>
    <t>A00525</t>
  </si>
  <si>
    <t>IBIS Upgrade-2001</t>
  </si>
  <si>
    <t>A00526</t>
  </si>
  <si>
    <t>GIS STREET NETWORK</t>
  </si>
  <si>
    <t>A00529</t>
  </si>
  <si>
    <t>Non-Revenue Vehicle Replacement</t>
  </si>
  <si>
    <t>A00532</t>
  </si>
  <si>
    <t>CONTROL CENTER REPLACEMENT</t>
  </si>
  <si>
    <t>A00541</t>
  </si>
  <si>
    <t>TUNNEL MODIFICATIONS, ENHANCE, RETRO</t>
  </si>
  <si>
    <t>A00561</t>
  </si>
  <si>
    <t>MONTLAKE BIKE STATION</t>
  </si>
  <si>
    <t>A00562</t>
  </si>
  <si>
    <t>Transit HR Document Storage</t>
  </si>
  <si>
    <t>A00563</t>
  </si>
  <si>
    <t>NORTH BEND P/R</t>
  </si>
  <si>
    <t>A00565</t>
  </si>
  <si>
    <t>BURIEN TRANSIT CENTER</t>
  </si>
  <si>
    <t>A00566</t>
  </si>
  <si>
    <t>PINE ST. TROLLEY RELOC</t>
  </si>
  <si>
    <t>A00569</t>
  </si>
  <si>
    <t>Green Lake Park and Ride Improvement</t>
  </si>
  <si>
    <t>A00570</t>
  </si>
  <si>
    <t>Waterfront Streetcar Barn Relocation Study</t>
  </si>
  <si>
    <t>A00572</t>
  </si>
  <si>
    <t>MONORAIL CAPITAL COORDINATION</t>
  </si>
  <si>
    <t>A00574</t>
  </si>
  <si>
    <t>REDMOND TRANSIT CTR</t>
  </si>
  <si>
    <t>A00575</t>
  </si>
  <si>
    <t>FIRST HILL PARK &amp; RIDE</t>
  </si>
  <si>
    <t>A00576</t>
  </si>
  <si>
    <t>TROLLEY EXTENSIONS TO LIGHT RAIL</t>
  </si>
  <si>
    <t>A00577</t>
  </si>
  <si>
    <t>PARK &amp; RIDE LIGHTING</t>
  </si>
  <si>
    <t>A00580</t>
  </si>
  <si>
    <t>CAPITAL MNGMT SYSTEM</t>
  </si>
  <si>
    <t>A00581</t>
  </si>
  <si>
    <t>60 FT TROLLEY BUS</t>
  </si>
  <si>
    <t>A00582</t>
  </si>
  <si>
    <t>SO LK UNION STCAR PROJ</t>
  </si>
  <si>
    <t>A00583</t>
  </si>
  <si>
    <t>BRICKYARD P/R EXPANSION</t>
  </si>
  <si>
    <t>A00584</t>
  </si>
  <si>
    <t>ST OBS REIMBURSEMENT</t>
  </si>
  <si>
    <t>A00585</t>
  </si>
  <si>
    <t>MUSEUM OF FLIGHT PASS-THROUGH</t>
  </si>
  <si>
    <t>A00586</t>
  </si>
  <si>
    <t>Bellevue Bus Layover Project</t>
  </si>
  <si>
    <t>A00590</t>
  </si>
  <si>
    <t>ADA MDT REPLACEMENT</t>
  </si>
  <si>
    <t>A00591</t>
  </si>
  <si>
    <t>ON BUS ROUTER</t>
  </si>
  <si>
    <t>A00592</t>
  </si>
  <si>
    <t>BUS RAPID TRANSIT CORRIDOR INITIATIVE</t>
  </si>
  <si>
    <t>A00594</t>
  </si>
  <si>
    <t>Shoreline Funding Exchange</t>
  </si>
  <si>
    <t>A09998</t>
  </si>
  <si>
    <t>PROPERTY LEASES</t>
  </si>
  <si>
    <t xml:space="preserve">                      Total Fund 3641</t>
  </si>
  <si>
    <t>Environmental Resource</t>
  </si>
  <si>
    <t>Finance Dept. Fund Charge</t>
  </si>
  <si>
    <t xml:space="preserve">                        Total Fund 3672</t>
  </si>
  <si>
    <t>Critical Areas Mitigation</t>
  </si>
  <si>
    <t xml:space="preserve">                           Total Fund 3673</t>
  </si>
  <si>
    <t>Real Estate Excise Tax #1</t>
  </si>
  <si>
    <t>CENTRAL COSTS</t>
  </si>
  <si>
    <t>REET I TRANSFER TO 3160</t>
  </si>
  <si>
    <t>REET I TRANSFER TO 3490</t>
  </si>
  <si>
    <t>REET 1 TRANSFER TO 3522</t>
  </si>
  <si>
    <t>REET I Debt Service</t>
  </si>
  <si>
    <t xml:space="preserve">                      Total Fund 3681</t>
  </si>
  <si>
    <t>Real Estate Excise Tax #2</t>
  </si>
  <si>
    <t>REET II Transfer to 3160</t>
  </si>
  <si>
    <t>REET II Transfer to 3490</t>
  </si>
  <si>
    <t>REET II Debt Service</t>
  </si>
  <si>
    <t>3682AN</t>
  </si>
  <si>
    <t>Transfer to Cities - Annex</t>
  </si>
  <si>
    <t xml:space="preserve">                      Total Fund 3682</t>
  </si>
  <si>
    <t>Transfer of Development Credit Program</t>
  </si>
  <si>
    <t>TDR Central Finance Charges</t>
  </si>
  <si>
    <t>TDR Bank</t>
  </si>
  <si>
    <t xml:space="preserve">              Total Fund 3691</t>
  </si>
  <si>
    <t>OIRM Capital Projects</t>
  </si>
  <si>
    <t>IT Project Management</t>
  </si>
  <si>
    <t>Network InfrastructureOptimization Imp</t>
  </si>
  <si>
    <t>Business Continuity Program</t>
  </si>
  <si>
    <t>Information Security &amp; Privacy</t>
  </si>
  <si>
    <t>Jail Health Services Electronic Health Record</t>
  </si>
  <si>
    <t>BHIP</t>
  </si>
  <si>
    <t>Juvenile Electronic Forms</t>
  </si>
  <si>
    <t>PBS Replacement</t>
  </si>
  <si>
    <t>Web-based Criteria Based Dispatch Guidelines – Pha</t>
  </si>
  <si>
    <t>Electronic Records Mgmt System</t>
  </si>
  <si>
    <t>Executive Office IT Reorg</t>
  </si>
  <si>
    <t>FMD Construction Project Management System</t>
  </si>
  <si>
    <t>SC_Interpreter Scheduling System</t>
  </si>
  <si>
    <t>SO-DAJD-FMD Radio System Enhancements</t>
  </si>
  <si>
    <t>MHCADS_System Development</t>
  </si>
  <si>
    <t>CAD Wireless</t>
  </si>
  <si>
    <t>MSA Bi_Weekly</t>
  </si>
  <si>
    <t>d10105</t>
  </si>
  <si>
    <t>OIRM 3771 Central Rate Charges</t>
  </si>
  <si>
    <t xml:space="preserve">                                Total Fund 3771</t>
  </si>
  <si>
    <t>ITS Capital Fund</t>
  </si>
  <si>
    <t>Enterprise IT Infrastructure Equipment Replacement</t>
  </si>
  <si>
    <t>D12800</t>
  </si>
  <si>
    <t>ITS 3781 Central Rates</t>
  </si>
  <si>
    <t xml:space="preserve">                                   Total Fund 3781</t>
  </si>
  <si>
    <t>LTD Tax GO BAN Redemption 2001</t>
  </si>
  <si>
    <t>BAN Repayment</t>
  </si>
  <si>
    <t xml:space="preserve">                                  Total Fund 3803</t>
  </si>
  <si>
    <t>HMC/MEI 2000 Projects</t>
  </si>
  <si>
    <t>HMC CONSTRUCTION MGMT PLAN</t>
  </si>
  <si>
    <t>HMC/ME Program &amp; Pre Design</t>
  </si>
  <si>
    <t>HMC BOND PROJ. OVERSIGHT</t>
  </si>
  <si>
    <t>King County Finance Charges</t>
  </si>
  <si>
    <t xml:space="preserve">                                            Total Fund 3791</t>
  </si>
  <si>
    <t>Proposed Ordinance 2007 - Section: General Government Capital Improvement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</si>
</sst>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  <numFmt numFmtId="165" formatCode="_(* #,##0_);_(* \(#,##0\);_(* &quot;-&quot;??_);_(@_)"/>
    <numFmt numFmtId="166" formatCode="_(* #,##0.0_);_(* \(#,##0.0\);_(* &quot;-&quot;??_);_(@_)"/>
  </numFmts>
  <fonts count="9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65" fontId="4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Alignment="1">
      <alignment/>
    </xf>
    <xf numFmtId="164" fontId="0" fillId="0" borderId="1" xfId="0" applyNumberFormat="1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1" xfId="0" applyBorder="1" applyAlignment="1">
      <alignment/>
    </xf>
    <xf numFmtId="164" fontId="4" fillId="0" borderId="3" xfId="0" applyNumberFormat="1" applyFont="1" applyBorder="1" applyAlignment="1">
      <alignment/>
    </xf>
    <xf numFmtId="164" fontId="7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selection activeCell="E31" sqref="E31"/>
    </sheetView>
  </sheetViews>
  <sheetFormatPr defaultColWidth="9.140625" defaultRowHeight="12.75"/>
  <cols>
    <col min="1" max="1" width="7.00390625" style="0" bestFit="1" customWidth="1"/>
    <col min="2" max="2" width="36.7109375" style="0" bestFit="1" customWidth="1"/>
    <col min="3" max="3" width="17.28125" style="0" bestFit="1" customWidth="1"/>
    <col min="5" max="5" width="10.28125" style="0" bestFit="1" customWidth="1"/>
  </cols>
  <sheetData>
    <row r="1" spans="1:3" ht="12.75">
      <c r="A1" s="12">
        <v>316065</v>
      </c>
      <c r="B1" s="13" t="s">
        <v>161</v>
      </c>
      <c r="C1" s="21">
        <v>-145760</v>
      </c>
    </row>
    <row r="2" spans="1:3" ht="12.75">
      <c r="A2" s="12">
        <v>316104</v>
      </c>
      <c r="B2" s="13" t="s">
        <v>164</v>
      </c>
      <c r="C2" s="21">
        <v>-20146</v>
      </c>
    </row>
    <row r="3" spans="1:3" ht="12.75">
      <c r="A3" s="12">
        <v>316204</v>
      </c>
      <c r="B3" s="13" t="s">
        <v>167</v>
      </c>
      <c r="C3" s="21">
        <v>-32146</v>
      </c>
    </row>
    <row r="4" spans="1:3" ht="12.75">
      <c r="A4" s="12">
        <v>316209</v>
      </c>
      <c r="B4" s="13" t="s">
        <v>168</v>
      </c>
      <c r="C4" s="21">
        <v>-16834</v>
      </c>
    </row>
    <row r="5" spans="1:3" ht="12.75">
      <c r="A5" s="12">
        <v>316311</v>
      </c>
      <c r="B5" s="13" t="s">
        <v>169</v>
      </c>
      <c r="C5" s="21">
        <v>-81819</v>
      </c>
    </row>
    <row r="6" spans="1:3" ht="12.75">
      <c r="A6" s="12">
        <v>316321</v>
      </c>
      <c r="B6" s="13" t="s">
        <v>173</v>
      </c>
      <c r="C6" s="21">
        <v>-998834</v>
      </c>
    </row>
    <row r="7" spans="1:3" ht="12.75">
      <c r="A7" s="12">
        <v>316356</v>
      </c>
      <c r="B7" s="13" t="s">
        <v>174</v>
      </c>
      <c r="C7" s="21">
        <v>-41792</v>
      </c>
    </row>
    <row r="8" spans="1:3" ht="12.75">
      <c r="A8" s="12">
        <v>316405</v>
      </c>
      <c r="B8" s="13" t="s">
        <v>176</v>
      </c>
      <c r="C8" s="21">
        <v>-13645</v>
      </c>
    </row>
    <row r="9" spans="1:3" ht="12.75">
      <c r="A9" s="12">
        <v>316414</v>
      </c>
      <c r="B9" s="13" t="s">
        <v>177</v>
      </c>
      <c r="C9" s="21">
        <v>-1892</v>
      </c>
    </row>
    <row r="10" spans="1:3" ht="12.75">
      <c r="A10" s="12">
        <v>316418</v>
      </c>
      <c r="B10" s="13" t="s">
        <v>179</v>
      </c>
      <c r="C10" s="21">
        <v>-17464</v>
      </c>
    </row>
    <row r="11" spans="1:3" ht="12.75">
      <c r="A11" s="12">
        <v>316426</v>
      </c>
      <c r="B11" s="13" t="s">
        <v>182</v>
      </c>
      <c r="C11" s="21">
        <v>-24561</v>
      </c>
    </row>
    <row r="12" spans="1:3" ht="12.75">
      <c r="A12" s="12">
        <v>316442</v>
      </c>
      <c r="B12" s="13" t="s">
        <v>185</v>
      </c>
      <c r="C12" s="21">
        <v>-303314</v>
      </c>
    </row>
    <row r="13" spans="1:3" ht="12.75">
      <c r="A13" s="12">
        <v>316443</v>
      </c>
      <c r="B13" s="13" t="s">
        <v>186</v>
      </c>
      <c r="C13" s="21">
        <v>-14528</v>
      </c>
    </row>
    <row r="14" spans="1:3" ht="12.75">
      <c r="A14" s="12">
        <v>316444</v>
      </c>
      <c r="B14" s="13" t="s">
        <v>187</v>
      </c>
      <c r="C14" s="21">
        <v>-24752</v>
      </c>
    </row>
    <row r="15" spans="1:3" ht="12.75">
      <c r="A15" s="12">
        <v>316509</v>
      </c>
      <c r="B15" s="13" t="s">
        <v>189</v>
      </c>
      <c r="C15" s="21">
        <v>-163024</v>
      </c>
    </row>
    <row r="16" spans="1:3" ht="12.75">
      <c r="A16" s="12">
        <v>316553</v>
      </c>
      <c r="B16" s="13" t="s">
        <v>191</v>
      </c>
      <c r="C16" s="21">
        <v>-77196</v>
      </c>
    </row>
    <row r="17" spans="1:3" ht="12.75">
      <c r="A17" s="12">
        <v>316554</v>
      </c>
      <c r="B17" s="13" t="s">
        <v>192</v>
      </c>
      <c r="C17" s="21">
        <v>-240953</v>
      </c>
    </row>
    <row r="18" spans="1:3" ht="12.75">
      <c r="A18" s="12">
        <v>316556</v>
      </c>
      <c r="B18" s="13" t="s">
        <v>194</v>
      </c>
      <c r="C18" s="21">
        <v>-64247</v>
      </c>
    </row>
    <row r="19" spans="1:3" ht="12.75">
      <c r="A19" s="12">
        <v>316557</v>
      </c>
      <c r="B19" s="13" t="s">
        <v>195</v>
      </c>
      <c r="C19" s="21">
        <v>-563</v>
      </c>
    </row>
    <row r="20" spans="1:3" ht="12.75">
      <c r="A20" s="12">
        <v>316602</v>
      </c>
      <c r="B20" s="13" t="s">
        <v>196</v>
      </c>
      <c r="C20" s="21">
        <v>-977791</v>
      </c>
    </row>
    <row r="21" spans="1:3" ht="12.75">
      <c r="A21" s="12">
        <v>316606</v>
      </c>
      <c r="B21" s="13" t="s">
        <v>198</v>
      </c>
      <c r="C21" s="21">
        <v>-2866982</v>
      </c>
    </row>
    <row r="22" spans="1:3" ht="12.75">
      <c r="A22" s="12">
        <v>316614</v>
      </c>
      <c r="B22" s="13" t="s">
        <v>199</v>
      </c>
      <c r="C22" s="21">
        <v>-906500</v>
      </c>
    </row>
    <row r="23" spans="1:3" ht="12.75">
      <c r="A23" s="12">
        <v>316617</v>
      </c>
      <c r="B23" s="13" t="s">
        <v>202</v>
      </c>
      <c r="C23" s="21">
        <v>-450000</v>
      </c>
    </row>
    <row r="24" spans="1:3" ht="12.75">
      <c r="A24" s="12">
        <v>316618</v>
      </c>
      <c r="B24" s="13" t="s">
        <v>203</v>
      </c>
      <c r="C24" s="21">
        <v>-500000</v>
      </c>
    </row>
    <row r="25" spans="1:3" ht="12.75">
      <c r="A25" s="12">
        <v>316619</v>
      </c>
      <c r="B25" s="13" t="s">
        <v>204</v>
      </c>
      <c r="C25" s="21">
        <v>-993000</v>
      </c>
    </row>
    <row r="26" spans="1:3" ht="12.75">
      <c r="A26" s="12">
        <v>316644</v>
      </c>
      <c r="B26" s="13" t="s">
        <v>205</v>
      </c>
      <c r="C26" s="21" t="s">
        <v>225</v>
      </c>
    </row>
    <row r="27" spans="1:3" ht="12.75">
      <c r="A27" s="12">
        <v>316836</v>
      </c>
      <c r="B27" s="13" t="s">
        <v>217</v>
      </c>
      <c r="C27" s="21">
        <v>-49654</v>
      </c>
    </row>
    <row r="28" spans="1:3" ht="12.75">
      <c r="A28" s="12">
        <v>316880</v>
      </c>
      <c r="B28" s="13" t="s">
        <v>218</v>
      </c>
      <c r="C28" s="21">
        <v>-19118</v>
      </c>
    </row>
    <row r="29" spans="1:3" ht="12.75">
      <c r="A29" s="12">
        <v>316905</v>
      </c>
      <c r="B29" s="13" t="s">
        <v>219</v>
      </c>
      <c r="C29" s="21">
        <v>-1773</v>
      </c>
    </row>
    <row r="30" spans="1:3" ht="12.75">
      <c r="A30" s="12">
        <v>316946</v>
      </c>
      <c r="B30" s="13" t="s">
        <v>220</v>
      </c>
      <c r="C30" s="21">
        <v>-30819</v>
      </c>
    </row>
    <row r="31" ht="12.75">
      <c r="E31" s="11">
        <f>SUM(C1:C30)</f>
        <v>-9079107</v>
      </c>
    </row>
    <row r="33" spans="1:3" ht="12.75">
      <c r="A33" s="12">
        <v>349014</v>
      </c>
      <c r="B33" s="13" t="s">
        <v>295</v>
      </c>
      <c r="C33" s="21">
        <v>-39708</v>
      </c>
    </row>
    <row r="34" spans="1:3" ht="12.75">
      <c r="A34" s="12">
        <v>349034</v>
      </c>
      <c r="B34" s="13" t="s">
        <v>297</v>
      </c>
      <c r="C34" s="21">
        <v>-10847</v>
      </c>
    </row>
    <row r="35" spans="1:3" ht="12.75">
      <c r="A35" s="12">
        <v>349203</v>
      </c>
      <c r="B35" s="13" t="s">
        <v>301</v>
      </c>
      <c r="C35" s="21">
        <v>-29419</v>
      </c>
    </row>
    <row r="36" spans="1:3" ht="12.75">
      <c r="A36" s="12">
        <v>349204</v>
      </c>
      <c r="B36" s="13" t="s">
        <v>302</v>
      </c>
      <c r="C36" s="21">
        <v>-32449</v>
      </c>
    </row>
    <row r="37" spans="1:3" ht="12.75">
      <c r="A37" s="12">
        <v>349300</v>
      </c>
      <c r="B37" s="13" t="s">
        <v>303</v>
      </c>
      <c r="C37" s="21">
        <v>-327065</v>
      </c>
    </row>
    <row r="38" spans="1:3" ht="12.75">
      <c r="A38" s="12">
        <v>349302</v>
      </c>
      <c r="B38" s="13" t="s">
        <v>304</v>
      </c>
      <c r="C38" s="21">
        <v>-5772</v>
      </c>
    </row>
    <row r="39" spans="1:3" ht="12.75">
      <c r="A39" s="12">
        <v>349304</v>
      </c>
      <c r="B39" s="13" t="s">
        <v>211</v>
      </c>
      <c r="C39" s="21">
        <v>-50490</v>
      </c>
    </row>
    <row r="40" spans="1:3" ht="12.75">
      <c r="A40" s="12">
        <v>349335</v>
      </c>
      <c r="B40" s="13" t="s">
        <v>306</v>
      </c>
      <c r="C40" s="21">
        <v>-3310</v>
      </c>
    </row>
    <row r="41" spans="1:3" ht="12.75">
      <c r="A41" s="12">
        <v>349402</v>
      </c>
      <c r="B41" s="13" t="s">
        <v>307</v>
      </c>
      <c r="C41" s="21">
        <v>-7203</v>
      </c>
    </row>
    <row r="42" spans="1:3" ht="12.75">
      <c r="A42" s="12">
        <v>349442</v>
      </c>
      <c r="B42" s="13" t="s">
        <v>308</v>
      </c>
      <c r="C42" s="21">
        <v>-273518</v>
      </c>
    </row>
    <row r="43" spans="1:3" ht="12.75">
      <c r="A43" s="12">
        <v>349446</v>
      </c>
      <c r="B43" s="13" t="s">
        <v>309</v>
      </c>
      <c r="C43" s="21">
        <v>-188674</v>
      </c>
    </row>
    <row r="44" spans="1:3" ht="12.75">
      <c r="A44" s="12">
        <v>349447</v>
      </c>
      <c r="B44" s="13" t="s">
        <v>310</v>
      </c>
      <c r="C44" s="21">
        <v>-100097</v>
      </c>
    </row>
    <row r="45" spans="1:3" ht="12.75">
      <c r="A45" s="12">
        <v>349448</v>
      </c>
      <c r="B45" s="13" t="s">
        <v>311</v>
      </c>
      <c r="C45" s="21">
        <v>-438561</v>
      </c>
    </row>
    <row r="46" spans="1:3" ht="12.75">
      <c r="A46" s="12">
        <v>349449</v>
      </c>
      <c r="B46" s="13" t="s">
        <v>312</v>
      </c>
      <c r="C46" s="21">
        <v>-50000</v>
      </c>
    </row>
    <row r="47" spans="1:3" ht="12.75">
      <c r="A47" s="12">
        <v>349450</v>
      </c>
      <c r="B47" s="13" t="s">
        <v>313</v>
      </c>
      <c r="C47" s="21">
        <v>-412</v>
      </c>
    </row>
    <row r="48" spans="1:3" ht="12.75">
      <c r="A48" s="12">
        <v>349505</v>
      </c>
      <c r="B48" s="13" t="s">
        <v>315</v>
      </c>
      <c r="C48" s="21">
        <v>-2253</v>
      </c>
    </row>
    <row r="49" spans="1:3" ht="12.75">
      <c r="A49" s="12">
        <v>349525</v>
      </c>
      <c r="B49" s="13" t="s">
        <v>316</v>
      </c>
      <c r="C49" s="21">
        <v>-217302</v>
      </c>
    </row>
    <row r="50" spans="1:3" ht="12.75">
      <c r="A50" s="12">
        <v>349553</v>
      </c>
      <c r="B50" s="13" t="s">
        <v>318</v>
      </c>
      <c r="C50" s="21">
        <v>-53012</v>
      </c>
    </row>
    <row r="51" spans="1:3" ht="12.75">
      <c r="A51" s="12">
        <v>349554</v>
      </c>
      <c r="B51" s="13" t="s">
        <v>319</v>
      </c>
      <c r="C51" s="21">
        <v>-24144</v>
      </c>
    </row>
    <row r="52" spans="1:3" ht="12.75">
      <c r="A52" s="12">
        <v>349555</v>
      </c>
      <c r="B52" s="13" t="s">
        <v>320</v>
      </c>
      <c r="C52" s="21">
        <v>-808261</v>
      </c>
    </row>
    <row r="53" spans="1:3" ht="12.75">
      <c r="A53" s="12">
        <v>349558</v>
      </c>
      <c r="B53" s="13" t="s">
        <v>321</v>
      </c>
      <c r="C53" s="21">
        <v>-126938</v>
      </c>
    </row>
    <row r="54" spans="1:3" ht="12.75">
      <c r="A54" s="12">
        <v>349560</v>
      </c>
      <c r="B54" s="13" t="s">
        <v>322</v>
      </c>
      <c r="C54" s="21">
        <v>-129532</v>
      </c>
    </row>
    <row r="55" spans="1:3" ht="12.75">
      <c r="A55" s="12">
        <v>349561</v>
      </c>
      <c r="B55" s="13" t="s">
        <v>323</v>
      </c>
      <c r="C55" s="21">
        <v>-370216</v>
      </c>
    </row>
    <row r="56" spans="1:3" ht="12.75">
      <c r="A56" s="12">
        <v>349601</v>
      </c>
      <c r="B56" s="13" t="s">
        <v>324</v>
      </c>
      <c r="C56" s="21">
        <v>-110000</v>
      </c>
    </row>
    <row r="57" spans="1:3" ht="12.75">
      <c r="A57" s="12">
        <v>349602</v>
      </c>
      <c r="B57" s="13" t="s">
        <v>325</v>
      </c>
      <c r="C57" s="21">
        <v>-166295</v>
      </c>
    </row>
    <row r="58" spans="1:3" ht="12.75">
      <c r="A58" s="12">
        <v>349603</v>
      </c>
      <c r="B58" s="13" t="s">
        <v>326</v>
      </c>
      <c r="C58" s="21">
        <v>-153103</v>
      </c>
    </row>
    <row r="59" spans="1:3" ht="12.75">
      <c r="A59" s="12">
        <v>349605</v>
      </c>
      <c r="B59" s="13" t="s">
        <v>328</v>
      </c>
      <c r="C59" s="21">
        <v>-249564</v>
      </c>
    </row>
    <row r="60" spans="1:3" ht="12.75">
      <c r="A60" s="12">
        <v>349606</v>
      </c>
      <c r="B60" s="13" t="s">
        <v>329</v>
      </c>
      <c r="C60" s="21">
        <v>-653453</v>
      </c>
    </row>
    <row r="61" spans="1:3" ht="12.75">
      <c r="A61" s="12">
        <v>349607</v>
      </c>
      <c r="B61" s="13" t="s">
        <v>330</v>
      </c>
      <c r="C61" s="21">
        <v>-132509</v>
      </c>
    </row>
    <row r="62" spans="1:3" ht="12.75">
      <c r="A62" s="12">
        <v>349608</v>
      </c>
      <c r="B62" s="13" t="s">
        <v>331</v>
      </c>
      <c r="C62" s="21">
        <v>-105385</v>
      </c>
    </row>
    <row r="63" spans="1:3" ht="12.75">
      <c r="A63" s="12">
        <v>349609</v>
      </c>
      <c r="B63" s="13" t="s">
        <v>332</v>
      </c>
      <c r="C63" s="21">
        <v>-50000</v>
      </c>
    </row>
    <row r="64" spans="1:3" ht="12.75">
      <c r="A64" s="12">
        <v>349610</v>
      </c>
      <c r="B64" s="13" t="s">
        <v>333</v>
      </c>
      <c r="C64" s="21">
        <v>-431231</v>
      </c>
    </row>
    <row r="65" spans="1:3" ht="12.75">
      <c r="A65" s="12">
        <v>349611</v>
      </c>
      <c r="B65" s="13" t="s">
        <v>334</v>
      </c>
      <c r="C65" s="21">
        <v>-174348</v>
      </c>
    </row>
    <row r="66" spans="1:3" ht="12.75">
      <c r="A66" s="12">
        <v>349612</v>
      </c>
      <c r="B66" s="13" t="s">
        <v>335</v>
      </c>
      <c r="C66" s="21">
        <v>-198547</v>
      </c>
    </row>
    <row r="67" spans="1:3" ht="12.75">
      <c r="A67" s="12">
        <v>349801</v>
      </c>
      <c r="B67" s="13" t="s">
        <v>336</v>
      </c>
      <c r="C67" s="21">
        <v>-22589</v>
      </c>
    </row>
    <row r="68" spans="1:3" ht="12.75">
      <c r="A68" s="12">
        <v>349916</v>
      </c>
      <c r="B68" s="13" t="s">
        <v>338</v>
      </c>
      <c r="C68" s="21">
        <v>-49240</v>
      </c>
    </row>
    <row r="69" ht="12.75">
      <c r="E69" s="11">
        <f>SUM(C33:C68)</f>
        <v>-5785447</v>
      </c>
    </row>
    <row r="71" spans="1:3" ht="12.75">
      <c r="A71" s="12">
        <v>316605</v>
      </c>
      <c r="C71" s="26">
        <v>327065</v>
      </c>
    </row>
    <row r="73" ht="12.75">
      <c r="C73" s="11">
        <f>SUM(C1:C71)</f>
        <v>-14537489</v>
      </c>
    </row>
    <row r="75" ht="12.75">
      <c r="C75">
        <v>1108104624</v>
      </c>
    </row>
    <row r="76" ht="12.75">
      <c r="C76" s="11">
        <f>SUM(C73:C75)</f>
        <v>1093567135</v>
      </c>
    </row>
    <row r="78" ht="12.75">
      <c r="C78" s="20" t="e">
        <f>-#REF!</f>
        <v>#REF!</v>
      </c>
    </row>
    <row r="80" ht="12.75">
      <c r="C80" s="11" t="e">
        <f>SUM(C76:C78)</f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8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6.00390625" style="0" customWidth="1"/>
    <col min="2" max="2" width="8.28125" style="0" bestFit="1" customWidth="1"/>
    <col min="3" max="3" width="46.57421875" style="0" bestFit="1" customWidth="1"/>
    <col min="4" max="10" width="15.00390625" style="0" bestFit="1" customWidth="1"/>
    <col min="11" max="11" width="11.140625" style="0" bestFit="1" customWidth="1"/>
    <col min="12" max="12" width="14.57421875" style="0" bestFit="1" customWidth="1"/>
  </cols>
  <sheetData>
    <row r="1" ht="12.75">
      <c r="A1" s="1" t="s">
        <v>98</v>
      </c>
    </row>
    <row r="2" spans="1:10" ht="12.75">
      <c r="A2" s="1" t="s">
        <v>552</v>
      </c>
      <c r="B2" s="1"/>
      <c r="D2" s="2"/>
      <c r="E2" s="2"/>
      <c r="F2" s="2"/>
      <c r="G2" s="2"/>
      <c r="H2" s="2"/>
      <c r="I2" s="2"/>
      <c r="J2" s="2"/>
    </row>
    <row r="3" spans="1:10" ht="12.75">
      <c r="A3" s="3"/>
      <c r="D3" s="4">
        <v>2007</v>
      </c>
      <c r="E3" s="4"/>
      <c r="F3" s="4"/>
      <c r="G3" s="4"/>
      <c r="H3" s="4"/>
      <c r="I3" s="4"/>
      <c r="J3" s="4" t="s">
        <v>99</v>
      </c>
    </row>
    <row r="4" spans="1:10" ht="12.75">
      <c r="A4" s="5" t="s">
        <v>100</v>
      </c>
      <c r="B4" s="6" t="s">
        <v>101</v>
      </c>
      <c r="C4" s="7" t="s">
        <v>102</v>
      </c>
      <c r="D4" s="8" t="s">
        <v>103</v>
      </c>
      <c r="E4" s="8">
        <v>2008</v>
      </c>
      <c r="F4" s="8">
        <v>2009</v>
      </c>
      <c r="G4" s="8">
        <v>2010</v>
      </c>
      <c r="H4" s="8">
        <v>2011</v>
      </c>
      <c r="I4" s="8">
        <v>2012</v>
      </c>
      <c r="J4" s="8" t="s">
        <v>104</v>
      </c>
    </row>
    <row r="5" spans="1:10" ht="12.75">
      <c r="A5" s="9">
        <v>3151</v>
      </c>
      <c r="C5" s="10" t="s">
        <v>150</v>
      </c>
      <c r="D5" s="23"/>
      <c r="E5" s="23"/>
      <c r="F5" s="23"/>
      <c r="G5" s="23"/>
      <c r="H5" s="23"/>
      <c r="I5" s="23"/>
      <c r="J5" s="23"/>
    </row>
    <row r="6" spans="1:10" ht="12.75">
      <c r="A6" s="9"/>
      <c r="B6" s="12">
        <v>315000</v>
      </c>
      <c r="C6" s="13" t="s">
        <v>105</v>
      </c>
      <c r="D6" s="21">
        <v>43367</v>
      </c>
      <c r="E6" s="21">
        <v>29844</v>
      </c>
      <c r="F6" s="21">
        <v>29844</v>
      </c>
      <c r="G6" s="21">
        <v>29844</v>
      </c>
      <c r="H6" s="21">
        <v>29844</v>
      </c>
      <c r="I6" s="21">
        <v>29844</v>
      </c>
      <c r="J6" s="21">
        <f>SUM(D6:I6)</f>
        <v>192587</v>
      </c>
    </row>
    <row r="7" spans="1:10" ht="12.75">
      <c r="A7" s="9"/>
      <c r="B7" s="12">
        <v>315001</v>
      </c>
      <c r="C7" s="13" t="s">
        <v>106</v>
      </c>
      <c r="D7" s="21">
        <v>0</v>
      </c>
      <c r="E7" s="21">
        <v>7735975</v>
      </c>
      <c r="F7" s="21">
        <v>8162516</v>
      </c>
      <c r="G7" s="21">
        <v>8606743</v>
      </c>
      <c r="H7" s="21">
        <v>9349783</v>
      </c>
      <c r="I7" s="21">
        <v>9879020</v>
      </c>
      <c r="J7" s="21">
        <f aca="true" t="shared" si="0" ref="J7:J50">SUM(D7:I7)</f>
        <v>43734037</v>
      </c>
    </row>
    <row r="8" spans="1:10" ht="12.75">
      <c r="A8" s="9"/>
      <c r="B8" s="12">
        <v>315099</v>
      </c>
      <c r="C8" s="13" t="s">
        <v>107</v>
      </c>
      <c r="D8" s="21">
        <v>96987</v>
      </c>
      <c r="E8" s="21">
        <v>101731</v>
      </c>
      <c r="F8" s="21">
        <v>106818</v>
      </c>
      <c r="G8" s="21">
        <v>112159</v>
      </c>
      <c r="H8" s="21">
        <v>117767</v>
      </c>
      <c r="I8" s="21">
        <v>123655</v>
      </c>
      <c r="J8" s="21">
        <f t="shared" si="0"/>
        <v>659117</v>
      </c>
    </row>
    <row r="9" spans="1:10" ht="12.75">
      <c r="A9" s="9"/>
      <c r="B9" s="12">
        <v>315106</v>
      </c>
      <c r="C9" s="13" t="s">
        <v>108</v>
      </c>
      <c r="D9" s="21">
        <v>286982</v>
      </c>
      <c r="E9" s="21">
        <v>286982</v>
      </c>
      <c r="F9" s="21">
        <v>286982</v>
      </c>
      <c r="G9" s="21">
        <v>286982</v>
      </c>
      <c r="H9" s="21">
        <v>0</v>
      </c>
      <c r="I9" s="21">
        <v>0</v>
      </c>
      <c r="J9" s="21">
        <f t="shared" si="0"/>
        <v>1147928</v>
      </c>
    </row>
    <row r="10" spans="1:10" ht="12.75">
      <c r="A10" s="9"/>
      <c r="B10" s="12">
        <v>315149</v>
      </c>
      <c r="C10" s="13" t="s">
        <v>109</v>
      </c>
      <c r="D10" s="21">
        <v>225000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f t="shared" si="0"/>
        <v>225000</v>
      </c>
    </row>
    <row r="11" spans="1:10" ht="12.75">
      <c r="A11" s="9"/>
      <c r="B11" s="12">
        <v>315158</v>
      </c>
      <c r="C11" s="13" t="s">
        <v>110</v>
      </c>
      <c r="D11" s="21">
        <v>300000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f t="shared" si="0"/>
        <v>300000</v>
      </c>
    </row>
    <row r="12" spans="1:10" ht="12.75">
      <c r="A12" s="9"/>
      <c r="B12" s="12">
        <v>315159</v>
      </c>
      <c r="C12" s="13" t="s">
        <v>111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f t="shared" si="0"/>
        <v>0</v>
      </c>
    </row>
    <row r="13" spans="1:10" ht="12.75">
      <c r="A13" s="9"/>
      <c r="B13" s="12">
        <v>315160</v>
      </c>
      <c r="C13" s="13" t="s">
        <v>112</v>
      </c>
      <c r="D13" s="21">
        <v>-61000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f t="shared" si="0"/>
        <v>-61000</v>
      </c>
    </row>
    <row r="14" spans="1:10" ht="12.75">
      <c r="A14" s="9"/>
      <c r="B14" s="12">
        <v>315175</v>
      </c>
      <c r="C14" s="13" t="s">
        <v>113</v>
      </c>
      <c r="D14" s="21">
        <v>100000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f t="shared" si="0"/>
        <v>100000</v>
      </c>
    </row>
    <row r="15" spans="1:10" ht="12.75">
      <c r="A15" s="9"/>
      <c r="B15" s="12">
        <v>315176</v>
      </c>
      <c r="C15" s="13" t="s">
        <v>114</v>
      </c>
      <c r="D15" s="21">
        <v>350000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f t="shared" si="0"/>
        <v>350000</v>
      </c>
    </row>
    <row r="16" spans="1:10" ht="12.75">
      <c r="A16" s="9"/>
      <c r="B16" s="12">
        <v>315187</v>
      </c>
      <c r="C16" s="13" t="s">
        <v>115</v>
      </c>
      <c r="D16" s="21">
        <v>-1000000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f t="shared" si="0"/>
        <v>-1000000</v>
      </c>
    </row>
    <row r="17" spans="1:10" ht="12.75">
      <c r="A17" s="9"/>
      <c r="B17" s="12">
        <v>315190</v>
      </c>
      <c r="C17" s="13" t="s">
        <v>116</v>
      </c>
      <c r="D17" s="21">
        <v>115000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f t="shared" si="0"/>
        <v>115000</v>
      </c>
    </row>
    <row r="18" spans="1:10" ht="12.75">
      <c r="A18" s="9"/>
      <c r="B18" s="12">
        <v>315191</v>
      </c>
      <c r="C18" s="13" t="s">
        <v>117</v>
      </c>
      <c r="D18" s="21">
        <v>200000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f t="shared" si="0"/>
        <v>200000</v>
      </c>
    </row>
    <row r="19" spans="1:10" ht="12.75">
      <c r="A19" s="9"/>
      <c r="B19" s="12">
        <v>315192</v>
      </c>
      <c r="C19" s="13" t="s">
        <v>118</v>
      </c>
      <c r="D19" s="21">
        <v>275000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f t="shared" si="0"/>
        <v>275000</v>
      </c>
    </row>
    <row r="20" spans="1:10" ht="12.75">
      <c r="A20" s="9"/>
      <c r="B20" s="12">
        <v>315193</v>
      </c>
      <c r="C20" s="13" t="s">
        <v>119</v>
      </c>
      <c r="D20" s="21">
        <v>200000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f t="shared" si="0"/>
        <v>200000</v>
      </c>
    </row>
    <row r="21" spans="1:10" ht="12.75">
      <c r="A21" s="9"/>
      <c r="B21" s="12">
        <v>315194</v>
      </c>
      <c r="C21" s="13" t="s">
        <v>120</v>
      </c>
      <c r="D21" s="21">
        <v>750000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f t="shared" si="0"/>
        <v>750000</v>
      </c>
    </row>
    <row r="22" spans="1:10" ht="12.75">
      <c r="A22" s="9"/>
      <c r="B22" s="12">
        <v>315195</v>
      </c>
      <c r="C22" s="13" t="s">
        <v>121</v>
      </c>
      <c r="D22" s="21">
        <v>120000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f t="shared" si="0"/>
        <v>120000</v>
      </c>
    </row>
    <row r="23" spans="1:10" ht="12.75">
      <c r="A23" s="9"/>
      <c r="B23" s="12">
        <v>315196</v>
      </c>
      <c r="C23" s="13" t="s">
        <v>122</v>
      </c>
      <c r="D23" s="21">
        <v>500000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f t="shared" si="0"/>
        <v>500000</v>
      </c>
    </row>
    <row r="24" spans="1:10" ht="12.75">
      <c r="A24" s="9"/>
      <c r="B24" s="12">
        <v>315417</v>
      </c>
      <c r="C24" s="13" t="s">
        <v>123</v>
      </c>
      <c r="D24" s="21">
        <v>200000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f t="shared" si="0"/>
        <v>200000</v>
      </c>
    </row>
    <row r="25" spans="1:10" ht="12.75">
      <c r="A25" s="9"/>
      <c r="B25" s="12">
        <v>315421</v>
      </c>
      <c r="C25" s="13" t="s">
        <v>124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f t="shared" si="0"/>
        <v>0</v>
      </c>
    </row>
    <row r="26" spans="1:10" ht="12.75">
      <c r="A26" s="9"/>
      <c r="B26" s="12">
        <v>315426</v>
      </c>
      <c r="C26" s="13" t="s">
        <v>125</v>
      </c>
      <c r="D26" s="21">
        <v>1300000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f t="shared" si="0"/>
        <v>1300000</v>
      </c>
    </row>
    <row r="27" spans="1:10" ht="12.75">
      <c r="A27" s="9"/>
      <c r="B27" s="12">
        <v>315430</v>
      </c>
      <c r="C27" s="13" t="s">
        <v>126</v>
      </c>
      <c r="D27" s="21">
        <v>475000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f t="shared" si="0"/>
        <v>475000</v>
      </c>
    </row>
    <row r="28" spans="1:10" ht="12.75">
      <c r="A28" s="9"/>
      <c r="B28" s="12">
        <v>315431</v>
      </c>
      <c r="C28" s="13" t="s">
        <v>127</v>
      </c>
      <c r="D28" s="21">
        <v>300000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f t="shared" si="0"/>
        <v>300000</v>
      </c>
    </row>
    <row r="29" spans="1:10" ht="12.75">
      <c r="A29" s="9"/>
      <c r="B29" s="12">
        <v>315432</v>
      </c>
      <c r="C29" s="13" t="s">
        <v>128</v>
      </c>
      <c r="D29" s="21">
        <v>250000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f t="shared" si="0"/>
        <v>250000</v>
      </c>
    </row>
    <row r="30" spans="1:10" ht="12.75">
      <c r="A30" s="9"/>
      <c r="B30" s="12">
        <v>315433</v>
      </c>
      <c r="C30" s="13" t="s">
        <v>129</v>
      </c>
      <c r="D30" s="21">
        <v>425000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f t="shared" si="0"/>
        <v>425000</v>
      </c>
    </row>
    <row r="31" spans="1:10" ht="12.75">
      <c r="A31" s="9"/>
      <c r="B31" s="12">
        <v>315600</v>
      </c>
      <c r="C31" s="13" t="s">
        <v>130</v>
      </c>
      <c r="D31" s="21">
        <v>400000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f t="shared" si="0"/>
        <v>400000</v>
      </c>
    </row>
    <row r="32" spans="1:10" ht="12.75">
      <c r="A32" s="9"/>
      <c r="B32" s="12">
        <v>315620</v>
      </c>
      <c r="C32" s="13" t="s">
        <v>115</v>
      </c>
      <c r="D32" s="21">
        <v>1000000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f t="shared" si="0"/>
        <v>1000000</v>
      </c>
    </row>
    <row r="33" spans="1:10" ht="12.75">
      <c r="A33" s="9"/>
      <c r="B33" s="12">
        <v>315699</v>
      </c>
      <c r="C33" s="13" t="s">
        <v>131</v>
      </c>
      <c r="D33" s="21">
        <v>70230</v>
      </c>
      <c r="E33" s="21">
        <v>73742</v>
      </c>
      <c r="F33" s="21">
        <v>77429</v>
      </c>
      <c r="G33" s="21">
        <v>81300</v>
      </c>
      <c r="H33" s="21">
        <v>85365</v>
      </c>
      <c r="I33" s="21">
        <v>89633</v>
      </c>
      <c r="J33" s="21">
        <f t="shared" si="0"/>
        <v>477699</v>
      </c>
    </row>
    <row r="34" spans="1:10" ht="12.75">
      <c r="A34" s="9"/>
      <c r="B34" s="12">
        <v>315717</v>
      </c>
      <c r="C34" s="13" t="s">
        <v>132</v>
      </c>
      <c r="D34" s="21">
        <v>-350000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0"/>
        <v>-350000</v>
      </c>
    </row>
    <row r="35" spans="1:10" ht="12.75">
      <c r="A35" s="9"/>
      <c r="B35" s="12">
        <v>315750</v>
      </c>
      <c r="C35" s="13" t="s">
        <v>133</v>
      </c>
      <c r="D35" s="21">
        <v>750000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0"/>
        <v>750000</v>
      </c>
    </row>
    <row r="36" spans="1:10" ht="12.75">
      <c r="A36" s="9"/>
      <c r="B36" s="12">
        <v>315751</v>
      </c>
      <c r="C36" s="13" t="s">
        <v>134</v>
      </c>
      <c r="D36" s="21">
        <v>133000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f t="shared" si="0"/>
        <v>133000</v>
      </c>
    </row>
    <row r="37" spans="1:10" ht="12.75">
      <c r="A37" s="9"/>
      <c r="B37" s="12">
        <v>315752</v>
      </c>
      <c r="C37" s="13" t="s">
        <v>135</v>
      </c>
      <c r="D37" s="21">
        <v>37500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f t="shared" si="0"/>
        <v>37500</v>
      </c>
    </row>
    <row r="38" spans="1:10" ht="12.75">
      <c r="A38" s="9"/>
      <c r="B38" s="12">
        <v>315753</v>
      </c>
      <c r="C38" s="13" t="s">
        <v>136</v>
      </c>
      <c r="D38" s="21">
        <v>400000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f t="shared" si="0"/>
        <v>400000</v>
      </c>
    </row>
    <row r="39" spans="1:10" ht="12.75">
      <c r="A39" s="9"/>
      <c r="B39" s="12">
        <v>315755</v>
      </c>
      <c r="C39" s="13" t="s">
        <v>137</v>
      </c>
      <c r="D39" s="21">
        <v>150000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0"/>
        <v>150000</v>
      </c>
    </row>
    <row r="40" spans="1:10" ht="12.75">
      <c r="A40" s="9"/>
      <c r="B40" s="12">
        <v>315756</v>
      </c>
      <c r="C40" s="13" t="s">
        <v>138</v>
      </c>
      <c r="D40" s="21">
        <v>150000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f t="shared" si="0"/>
        <v>150000</v>
      </c>
    </row>
    <row r="41" spans="1:10" ht="12.75">
      <c r="A41" s="9"/>
      <c r="B41" s="12">
        <v>315757</v>
      </c>
      <c r="C41" s="13" t="s">
        <v>139</v>
      </c>
      <c r="D41" s="21">
        <v>150000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f t="shared" si="0"/>
        <v>150000</v>
      </c>
    </row>
    <row r="42" spans="1:10" ht="12.75">
      <c r="A42" s="9"/>
      <c r="B42" s="12">
        <v>315758</v>
      </c>
      <c r="C42" s="13" t="s">
        <v>140</v>
      </c>
      <c r="D42" s="21">
        <v>2500000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f t="shared" si="0"/>
        <v>2500000</v>
      </c>
    </row>
    <row r="43" spans="1:10" ht="12.75">
      <c r="A43" s="9"/>
      <c r="B43" s="12">
        <v>315759</v>
      </c>
      <c r="C43" s="13" t="s">
        <v>141</v>
      </c>
      <c r="D43" s="21">
        <v>125000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f t="shared" si="0"/>
        <v>125000</v>
      </c>
    </row>
    <row r="44" spans="1:10" ht="12.75">
      <c r="A44" s="9"/>
      <c r="B44" s="12">
        <v>315760</v>
      </c>
      <c r="C44" s="13" t="s">
        <v>142</v>
      </c>
      <c r="D44" s="21">
        <v>500000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f t="shared" si="0"/>
        <v>500000</v>
      </c>
    </row>
    <row r="45" spans="1:10" ht="12.75">
      <c r="A45" s="9"/>
      <c r="B45" s="12">
        <v>315761</v>
      </c>
      <c r="C45" s="13" t="s">
        <v>143</v>
      </c>
      <c r="D45" s="21">
        <v>63000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f t="shared" si="0"/>
        <v>63000</v>
      </c>
    </row>
    <row r="46" spans="1:10" ht="12.75">
      <c r="A46" s="9"/>
      <c r="B46" s="12">
        <v>315762</v>
      </c>
      <c r="C46" s="13" t="s">
        <v>144</v>
      </c>
      <c r="D46" s="21">
        <v>100000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f t="shared" si="0"/>
        <v>100000</v>
      </c>
    </row>
    <row r="47" spans="1:10" ht="12.75">
      <c r="A47" s="9"/>
      <c r="B47" s="12">
        <v>315763</v>
      </c>
      <c r="C47" s="13" t="s">
        <v>145</v>
      </c>
      <c r="D47" s="21">
        <v>21500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f t="shared" si="0"/>
        <v>21500</v>
      </c>
    </row>
    <row r="48" spans="1:10" ht="12.75">
      <c r="A48" s="9"/>
      <c r="B48" s="12">
        <v>315764</v>
      </c>
      <c r="C48" s="13" t="s">
        <v>146</v>
      </c>
      <c r="D48" s="21">
        <v>100000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f t="shared" si="0"/>
        <v>100000</v>
      </c>
    </row>
    <row r="49" spans="1:10" ht="12.75">
      <c r="A49" s="9"/>
      <c r="B49" s="12">
        <v>315765</v>
      </c>
      <c r="C49" s="13" t="s">
        <v>147</v>
      </c>
      <c r="D49" s="21">
        <v>60000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f t="shared" si="0"/>
        <v>60000</v>
      </c>
    </row>
    <row r="50" spans="1:10" ht="13.5" thickBot="1">
      <c r="A50" s="9"/>
      <c r="B50" s="12">
        <v>315766</v>
      </c>
      <c r="C50" s="13" t="s">
        <v>148</v>
      </c>
      <c r="D50" s="21">
        <v>350000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f t="shared" si="0"/>
        <v>350000</v>
      </c>
    </row>
    <row r="51" spans="1:11" ht="13.5" thickBot="1">
      <c r="A51" s="9"/>
      <c r="B51" s="12"/>
      <c r="C51" s="14" t="s">
        <v>149</v>
      </c>
      <c r="D51" s="24">
        <f>SUM(D6:D50)</f>
        <v>12161566</v>
      </c>
      <c r="E51" s="24">
        <f aca="true" t="shared" si="1" ref="E51:J51">SUM(E6:E50)</f>
        <v>8228274</v>
      </c>
      <c r="F51" s="24">
        <f t="shared" si="1"/>
        <v>8663589</v>
      </c>
      <c r="G51" s="24">
        <f t="shared" si="1"/>
        <v>9117028</v>
      </c>
      <c r="H51" s="24">
        <f t="shared" si="1"/>
        <v>9582759</v>
      </c>
      <c r="I51" s="24">
        <f t="shared" si="1"/>
        <v>10122152</v>
      </c>
      <c r="J51" s="24">
        <f t="shared" si="1"/>
        <v>57875368</v>
      </c>
      <c r="K51" s="11" t="s">
        <v>225</v>
      </c>
    </row>
    <row r="52" spans="1:10" ht="12.75">
      <c r="A52" s="9"/>
      <c r="B52" s="12"/>
      <c r="C52" s="13"/>
      <c r="D52" s="21"/>
      <c r="E52" s="21"/>
      <c r="F52" s="21"/>
      <c r="G52" s="21"/>
      <c r="H52" s="21"/>
      <c r="I52" s="21"/>
      <c r="J52" s="21"/>
    </row>
    <row r="53" spans="1:10" ht="12.75">
      <c r="A53" s="9">
        <v>3160</v>
      </c>
      <c r="B53" s="12"/>
      <c r="C53" s="15" t="s">
        <v>223</v>
      </c>
      <c r="D53" s="21"/>
      <c r="E53" s="21"/>
      <c r="F53" s="21"/>
      <c r="G53" s="21"/>
      <c r="H53" s="21"/>
      <c r="I53" s="21"/>
      <c r="J53" s="21"/>
    </row>
    <row r="54" spans="1:10" ht="12.75">
      <c r="A54" s="9"/>
      <c r="B54" s="12">
        <v>316000</v>
      </c>
      <c r="C54" s="13" t="s">
        <v>151</v>
      </c>
      <c r="D54" s="21">
        <v>391726</v>
      </c>
      <c r="E54" s="21">
        <v>411312</v>
      </c>
      <c r="F54" s="21">
        <v>431878</v>
      </c>
      <c r="G54" s="21">
        <v>453472</v>
      </c>
      <c r="H54" s="21">
        <v>476145</v>
      </c>
      <c r="I54" s="21">
        <v>499953</v>
      </c>
      <c r="J54" s="21">
        <f aca="true" t="shared" si="2" ref="J54:J96">SUM(D54:I54)</f>
        <v>2664486</v>
      </c>
    </row>
    <row r="55" spans="1:10" ht="12.75">
      <c r="A55" s="9"/>
      <c r="B55" s="12">
        <v>316001</v>
      </c>
      <c r="C55" s="13" t="s">
        <v>152</v>
      </c>
      <c r="D55" s="21">
        <v>394254</v>
      </c>
      <c r="E55" s="21">
        <v>413967</v>
      </c>
      <c r="F55" s="21">
        <v>434665</v>
      </c>
      <c r="G55" s="21">
        <v>456398</v>
      </c>
      <c r="H55" s="21">
        <v>479218</v>
      </c>
      <c r="I55" s="21">
        <v>503179</v>
      </c>
      <c r="J55" s="21">
        <f t="shared" si="2"/>
        <v>2681681</v>
      </c>
    </row>
    <row r="56" spans="1:10" ht="12.75">
      <c r="A56" s="9"/>
      <c r="B56" s="12">
        <v>316002</v>
      </c>
      <c r="C56" s="13" t="s">
        <v>153</v>
      </c>
      <c r="D56" s="21">
        <v>296410</v>
      </c>
      <c r="E56" s="21">
        <v>311230</v>
      </c>
      <c r="F56" s="21">
        <v>326792</v>
      </c>
      <c r="G56" s="21">
        <v>343132</v>
      </c>
      <c r="H56" s="21">
        <v>360288</v>
      </c>
      <c r="I56" s="21">
        <v>378303</v>
      </c>
      <c r="J56" s="21">
        <f t="shared" si="2"/>
        <v>2016155</v>
      </c>
    </row>
    <row r="57" spans="1:10" ht="12.75">
      <c r="A57" s="9"/>
      <c r="B57" s="12">
        <v>316008</v>
      </c>
      <c r="C57" s="13" t="s">
        <v>154</v>
      </c>
      <c r="D57" s="21">
        <v>35141</v>
      </c>
      <c r="E57" s="21">
        <v>25000</v>
      </c>
      <c r="F57" s="21">
        <v>25000</v>
      </c>
      <c r="G57" s="21">
        <v>25000</v>
      </c>
      <c r="H57" s="21">
        <v>25000</v>
      </c>
      <c r="I57" s="21">
        <v>25000</v>
      </c>
      <c r="J57" s="21">
        <f t="shared" si="2"/>
        <v>160141</v>
      </c>
    </row>
    <row r="58" spans="1:10" ht="12.75">
      <c r="A58" s="9"/>
      <c r="B58" s="12">
        <v>316009</v>
      </c>
      <c r="C58" s="13" t="s">
        <v>155</v>
      </c>
      <c r="D58" s="21">
        <v>1018899</v>
      </c>
      <c r="E58" s="21"/>
      <c r="F58" s="21"/>
      <c r="G58" s="21"/>
      <c r="H58" s="21"/>
      <c r="I58" s="21"/>
      <c r="J58" s="21">
        <f t="shared" si="2"/>
        <v>1018899</v>
      </c>
    </row>
    <row r="59" spans="1:10" ht="12.75">
      <c r="A59" s="9"/>
      <c r="B59" s="12">
        <v>316021</v>
      </c>
      <c r="C59" s="13" t="s">
        <v>156</v>
      </c>
      <c r="D59" s="21">
        <v>66039</v>
      </c>
      <c r="E59" s="21">
        <v>25000</v>
      </c>
      <c r="F59" s="21">
        <v>25000</v>
      </c>
      <c r="G59" s="21">
        <v>25000</v>
      </c>
      <c r="H59" s="21">
        <v>25000</v>
      </c>
      <c r="I59" s="21">
        <v>25000</v>
      </c>
      <c r="J59" s="21">
        <f t="shared" si="2"/>
        <v>191039</v>
      </c>
    </row>
    <row r="60" spans="1:10" ht="12.75">
      <c r="A60" s="9"/>
      <c r="B60" s="12">
        <v>316022</v>
      </c>
      <c r="C60" s="13" t="s">
        <v>157</v>
      </c>
      <c r="D60" s="21">
        <v>40000</v>
      </c>
      <c r="E60" s="21">
        <v>40000</v>
      </c>
      <c r="F60" s="21">
        <v>40000</v>
      </c>
      <c r="G60" s="21">
        <v>40000</v>
      </c>
      <c r="H60" s="21">
        <v>40000</v>
      </c>
      <c r="I60" s="21">
        <v>40000</v>
      </c>
      <c r="J60" s="21">
        <f t="shared" si="2"/>
        <v>240000</v>
      </c>
    </row>
    <row r="61" spans="1:10" ht="12.75">
      <c r="A61" s="9"/>
      <c r="B61" s="12">
        <v>316030</v>
      </c>
      <c r="C61" s="13" t="s">
        <v>158</v>
      </c>
      <c r="D61" s="21">
        <v>22399</v>
      </c>
      <c r="E61" s="21"/>
      <c r="F61" s="21"/>
      <c r="G61" s="21"/>
      <c r="H61" s="21"/>
      <c r="I61" s="21"/>
      <c r="J61" s="21">
        <f t="shared" si="2"/>
        <v>22399</v>
      </c>
    </row>
    <row r="62" spans="1:10" ht="12.75">
      <c r="A62" s="9"/>
      <c r="B62" s="12">
        <v>316036</v>
      </c>
      <c r="C62" s="13" t="s">
        <v>159</v>
      </c>
      <c r="D62" s="21">
        <v>75000</v>
      </c>
      <c r="E62" s="21">
        <v>75000</v>
      </c>
      <c r="F62" s="21">
        <v>75000</v>
      </c>
      <c r="G62" s="21">
        <v>75000</v>
      </c>
      <c r="H62" s="21">
        <v>75000</v>
      </c>
      <c r="I62" s="21">
        <v>75000</v>
      </c>
      <c r="J62" s="21">
        <f t="shared" si="2"/>
        <v>450000</v>
      </c>
    </row>
    <row r="63" spans="1:10" ht="12.75">
      <c r="A63" s="9"/>
      <c r="B63" s="12">
        <v>316040</v>
      </c>
      <c r="C63" s="13" t="s">
        <v>160</v>
      </c>
      <c r="D63" s="21">
        <v>200000</v>
      </c>
      <c r="E63" s="21">
        <v>200000</v>
      </c>
      <c r="F63" s="21">
        <v>200000</v>
      </c>
      <c r="G63" s="21">
        <v>200000</v>
      </c>
      <c r="H63" s="21">
        <v>200000</v>
      </c>
      <c r="I63" s="21">
        <v>200000</v>
      </c>
      <c r="J63" s="21">
        <f t="shared" si="2"/>
        <v>1200000</v>
      </c>
    </row>
    <row r="64" spans="1:10" ht="12.75">
      <c r="A64" s="9"/>
      <c r="B64" s="12">
        <v>316070</v>
      </c>
      <c r="C64" s="13" t="s">
        <v>162</v>
      </c>
      <c r="D64" s="21">
        <v>10000</v>
      </c>
      <c r="E64" s="21">
        <v>10000</v>
      </c>
      <c r="F64" s="21">
        <v>10000</v>
      </c>
      <c r="G64" s="21">
        <v>10000</v>
      </c>
      <c r="H64" s="21">
        <v>10000</v>
      </c>
      <c r="I64" s="21">
        <v>10000</v>
      </c>
      <c r="J64" s="21">
        <f t="shared" si="2"/>
        <v>60000</v>
      </c>
    </row>
    <row r="65" spans="1:10" ht="12.75">
      <c r="A65" s="9"/>
      <c r="B65" s="12">
        <v>316080</v>
      </c>
      <c r="C65" s="13" t="s">
        <v>163</v>
      </c>
      <c r="D65" s="21">
        <v>2786699</v>
      </c>
      <c r="E65" s="21"/>
      <c r="F65" s="21"/>
      <c r="G65" s="21"/>
      <c r="H65" s="21"/>
      <c r="I65" s="21"/>
      <c r="J65" s="21">
        <f t="shared" si="2"/>
        <v>2786699</v>
      </c>
    </row>
    <row r="66" spans="1:10" ht="12.75">
      <c r="A66" s="9"/>
      <c r="B66" s="12">
        <v>316115</v>
      </c>
      <c r="C66" s="13" t="s">
        <v>165</v>
      </c>
      <c r="D66" s="21">
        <v>1614649</v>
      </c>
      <c r="E66" s="21"/>
      <c r="F66" s="21"/>
      <c r="G66" s="21"/>
      <c r="H66" s="21"/>
      <c r="I66" s="21"/>
      <c r="J66" s="21">
        <f t="shared" si="2"/>
        <v>1614649</v>
      </c>
    </row>
    <row r="67" spans="1:10" ht="12.75">
      <c r="A67" s="9"/>
      <c r="B67" s="12">
        <v>316125</v>
      </c>
      <c r="C67" s="13" t="s">
        <v>166</v>
      </c>
      <c r="D67" s="21">
        <v>159434</v>
      </c>
      <c r="E67" s="21">
        <v>159434</v>
      </c>
      <c r="F67" s="21"/>
      <c r="G67" s="21"/>
      <c r="H67" s="21"/>
      <c r="I67" s="21"/>
      <c r="J67" s="21">
        <f t="shared" si="2"/>
        <v>318868</v>
      </c>
    </row>
    <row r="68" spans="1:10" ht="12.75">
      <c r="A68" s="9"/>
      <c r="B68" s="12">
        <v>316312</v>
      </c>
      <c r="C68" s="13" t="s">
        <v>170</v>
      </c>
      <c r="D68" s="21">
        <v>444065</v>
      </c>
      <c r="E68" s="21"/>
      <c r="F68" s="21"/>
      <c r="G68" s="21"/>
      <c r="H68" s="21"/>
      <c r="I68" s="21"/>
      <c r="J68" s="21">
        <f t="shared" si="2"/>
        <v>444065</v>
      </c>
    </row>
    <row r="69" spans="1:10" ht="12.75">
      <c r="A69" s="9"/>
      <c r="B69" s="12">
        <v>316314</v>
      </c>
      <c r="C69" s="13" t="s">
        <v>171</v>
      </c>
      <c r="D69" s="21">
        <v>400000</v>
      </c>
      <c r="E69" s="21">
        <v>400000</v>
      </c>
      <c r="F69" s="21">
        <v>400000</v>
      </c>
      <c r="G69" s="21">
        <v>400000</v>
      </c>
      <c r="H69" s="21">
        <v>400000</v>
      </c>
      <c r="I69" s="21">
        <v>400000</v>
      </c>
      <c r="J69" s="21">
        <f t="shared" si="2"/>
        <v>2400000</v>
      </c>
    </row>
    <row r="70" spans="1:10" ht="12.75">
      <c r="A70" s="9"/>
      <c r="B70" s="12">
        <v>316317</v>
      </c>
      <c r="C70" s="13" t="s">
        <v>172</v>
      </c>
      <c r="D70" s="21">
        <v>500000</v>
      </c>
      <c r="E70" s="21">
        <v>506332</v>
      </c>
      <c r="F70" s="21">
        <v>512980</v>
      </c>
      <c r="G70" s="21">
        <v>519961</v>
      </c>
      <c r="H70" s="21">
        <v>527290</v>
      </c>
      <c r="I70" s="21">
        <v>534986</v>
      </c>
      <c r="J70" s="21">
        <f t="shared" si="2"/>
        <v>3101549</v>
      </c>
    </row>
    <row r="71" spans="1:10" ht="12.75">
      <c r="A71" s="9"/>
      <c r="B71" s="12">
        <v>316401</v>
      </c>
      <c r="C71" s="13" t="s">
        <v>175</v>
      </c>
      <c r="D71" s="21">
        <v>1928534</v>
      </c>
      <c r="E71" s="21"/>
      <c r="F71" s="21"/>
      <c r="G71" s="21"/>
      <c r="H71" s="21"/>
      <c r="I71" s="21"/>
      <c r="J71" s="21">
        <f t="shared" si="2"/>
        <v>1928534</v>
      </c>
    </row>
    <row r="72" spans="1:10" ht="12.75">
      <c r="A72" s="9"/>
      <c r="B72" s="12">
        <v>316415</v>
      </c>
      <c r="C72" s="13" t="s">
        <v>178</v>
      </c>
      <c r="D72" s="21">
        <v>187497</v>
      </c>
      <c r="E72" s="21">
        <v>250000</v>
      </c>
      <c r="F72" s="21">
        <v>250000</v>
      </c>
      <c r="G72" s="21">
        <v>250000</v>
      </c>
      <c r="H72" s="21">
        <v>250000</v>
      </c>
      <c r="I72" s="21">
        <v>250000</v>
      </c>
      <c r="J72" s="21">
        <f t="shared" si="2"/>
        <v>1437497</v>
      </c>
    </row>
    <row r="73" spans="1:10" ht="12.75">
      <c r="A73" s="9"/>
      <c r="B73" s="12">
        <v>316419</v>
      </c>
      <c r="C73" s="13" t="s">
        <v>180</v>
      </c>
      <c r="D73" s="21">
        <v>2107262</v>
      </c>
      <c r="E73" s="21"/>
      <c r="F73" s="21"/>
      <c r="G73" s="21"/>
      <c r="H73" s="21"/>
      <c r="I73" s="21"/>
      <c r="J73" s="21">
        <f t="shared" si="2"/>
        <v>2107262</v>
      </c>
    </row>
    <row r="74" spans="1:10" ht="12.75">
      <c r="A74" s="9"/>
      <c r="B74" s="12">
        <v>316425</v>
      </c>
      <c r="C74" s="13" t="s">
        <v>181</v>
      </c>
      <c r="D74" s="21">
        <v>2086617</v>
      </c>
      <c r="E74" s="21"/>
      <c r="F74" s="21"/>
      <c r="G74" s="21"/>
      <c r="H74" s="21"/>
      <c r="I74" s="21"/>
      <c r="J74" s="21">
        <f t="shared" si="2"/>
        <v>2086617</v>
      </c>
    </row>
    <row r="75" spans="1:10" ht="12.75">
      <c r="A75" s="9"/>
      <c r="B75" s="12">
        <v>316440</v>
      </c>
      <c r="C75" s="13" t="s">
        <v>183</v>
      </c>
      <c r="D75" s="21">
        <v>400000</v>
      </c>
      <c r="E75" s="21">
        <v>500000</v>
      </c>
      <c r="F75" s="21">
        <v>500000</v>
      </c>
      <c r="G75" s="21">
        <v>500000</v>
      </c>
      <c r="H75" s="21">
        <v>500000</v>
      </c>
      <c r="I75" s="21">
        <v>500000</v>
      </c>
      <c r="J75" s="21">
        <f t="shared" si="2"/>
        <v>2900000</v>
      </c>
    </row>
    <row r="76" spans="1:10" ht="12.75">
      <c r="A76" s="9"/>
      <c r="B76" s="12">
        <v>316441</v>
      </c>
      <c r="C76" s="13" t="s">
        <v>184</v>
      </c>
      <c r="D76" s="21">
        <v>780196</v>
      </c>
      <c r="E76" s="21"/>
      <c r="F76" s="21"/>
      <c r="G76" s="21"/>
      <c r="H76" s="21"/>
      <c r="I76" s="21"/>
      <c r="J76" s="21">
        <f t="shared" si="2"/>
        <v>780196</v>
      </c>
    </row>
    <row r="77" spans="1:10" ht="12.75">
      <c r="A77" s="9"/>
      <c r="B77" s="12">
        <v>316505</v>
      </c>
      <c r="C77" s="13" t="s">
        <v>188</v>
      </c>
      <c r="D77" s="21">
        <v>134371</v>
      </c>
      <c r="E77" s="21">
        <v>141090</v>
      </c>
      <c r="F77" s="21">
        <v>148144</v>
      </c>
      <c r="G77" s="21">
        <v>155551</v>
      </c>
      <c r="H77" s="21">
        <v>163329</v>
      </c>
      <c r="I77" s="21">
        <v>171495</v>
      </c>
      <c r="J77" s="21">
        <f t="shared" si="2"/>
        <v>913980</v>
      </c>
    </row>
    <row r="78" spans="1:10" ht="12.75">
      <c r="A78" s="9"/>
      <c r="B78" s="12">
        <v>316552</v>
      </c>
      <c r="C78" s="13" t="s">
        <v>190</v>
      </c>
      <c r="D78" s="21">
        <v>-1000000</v>
      </c>
      <c r="E78" s="21"/>
      <c r="F78" s="21"/>
      <c r="G78" s="21"/>
      <c r="H78" s="21"/>
      <c r="I78" s="21"/>
      <c r="J78" s="21">
        <f t="shared" si="2"/>
        <v>-1000000</v>
      </c>
    </row>
    <row r="79" spans="1:10" ht="12.75">
      <c r="A79" s="9"/>
      <c r="B79" s="12">
        <v>316555</v>
      </c>
      <c r="C79" s="13" t="s">
        <v>193</v>
      </c>
      <c r="D79" s="21">
        <v>450000</v>
      </c>
      <c r="E79" s="21"/>
      <c r="F79" s="21"/>
      <c r="G79" s="21"/>
      <c r="H79" s="21"/>
      <c r="I79" s="21"/>
      <c r="J79" s="21">
        <f t="shared" si="2"/>
        <v>450000</v>
      </c>
    </row>
    <row r="80" spans="1:10" ht="12.75">
      <c r="A80" s="9"/>
      <c r="B80" s="12">
        <v>316605</v>
      </c>
      <c r="C80" s="13" t="s">
        <v>197</v>
      </c>
      <c r="D80" s="21">
        <v>327065</v>
      </c>
      <c r="E80" s="21"/>
      <c r="F80" s="21"/>
      <c r="G80" s="21"/>
      <c r="H80" s="21"/>
      <c r="I80" s="21"/>
      <c r="J80" s="21">
        <f t="shared" si="2"/>
        <v>327065</v>
      </c>
    </row>
    <row r="81" spans="1:10" ht="12.75">
      <c r="A81" s="9"/>
      <c r="B81" s="12">
        <v>316615</v>
      </c>
      <c r="C81" s="13" t="s">
        <v>200</v>
      </c>
      <c r="D81" s="21">
        <v>-250000</v>
      </c>
      <c r="E81" s="21"/>
      <c r="F81" s="21"/>
      <c r="G81" s="21"/>
      <c r="H81" s="21"/>
      <c r="I81" s="21"/>
      <c r="J81" s="21">
        <f t="shared" si="2"/>
        <v>-250000</v>
      </c>
    </row>
    <row r="82" spans="1:10" ht="12.75">
      <c r="A82" s="9"/>
      <c r="B82" s="12">
        <v>316616</v>
      </c>
      <c r="C82" s="13" t="s">
        <v>201</v>
      </c>
      <c r="D82" s="21">
        <v>-115000</v>
      </c>
      <c r="E82" s="21"/>
      <c r="F82" s="21"/>
      <c r="G82" s="21"/>
      <c r="H82" s="21"/>
      <c r="I82" s="21"/>
      <c r="J82" s="21">
        <f t="shared" si="2"/>
        <v>-115000</v>
      </c>
    </row>
    <row r="83" spans="1:10" ht="12.75">
      <c r="A83" s="9"/>
      <c r="B83" s="12">
        <v>316644</v>
      </c>
      <c r="C83" s="13" t="s">
        <v>205</v>
      </c>
      <c r="D83" s="21">
        <v>-222245</v>
      </c>
      <c r="E83" s="21"/>
      <c r="F83" s="21"/>
      <c r="G83" s="21"/>
      <c r="H83" s="21"/>
      <c r="I83" s="21"/>
      <c r="J83" s="21">
        <f t="shared" si="2"/>
        <v>-222245</v>
      </c>
    </row>
    <row r="84" spans="1:10" ht="12.75">
      <c r="A84" s="9"/>
      <c r="B84" s="12">
        <v>316708</v>
      </c>
      <c r="C84" s="13" t="s">
        <v>206</v>
      </c>
      <c r="D84" s="21">
        <v>110000</v>
      </c>
      <c r="E84" s="21"/>
      <c r="F84" s="21"/>
      <c r="G84" s="21"/>
      <c r="H84" s="21"/>
      <c r="I84" s="21"/>
      <c r="J84" s="21">
        <f t="shared" si="2"/>
        <v>110000</v>
      </c>
    </row>
    <row r="85" spans="1:10" ht="12.75">
      <c r="A85" s="9"/>
      <c r="B85" s="12">
        <v>316709</v>
      </c>
      <c r="C85" s="13" t="s">
        <v>207</v>
      </c>
      <c r="D85" s="21">
        <v>491361</v>
      </c>
      <c r="E85" s="21"/>
      <c r="F85" s="21"/>
      <c r="G85" s="21"/>
      <c r="H85" s="21"/>
      <c r="I85" s="21"/>
      <c r="J85" s="21">
        <f t="shared" si="2"/>
        <v>491361</v>
      </c>
    </row>
    <row r="86" spans="1:10" ht="12.75">
      <c r="A86" s="9"/>
      <c r="B86" s="12">
        <v>316710</v>
      </c>
      <c r="C86" s="13" t="s">
        <v>208</v>
      </c>
      <c r="D86" s="21">
        <v>100000</v>
      </c>
      <c r="E86" s="21"/>
      <c r="F86" s="21"/>
      <c r="G86" s="21"/>
      <c r="H86" s="21"/>
      <c r="I86" s="21"/>
      <c r="J86" s="21">
        <f t="shared" si="2"/>
        <v>100000</v>
      </c>
    </row>
    <row r="87" spans="1:10" ht="12.75">
      <c r="A87" s="9"/>
      <c r="B87" s="12">
        <v>316711</v>
      </c>
      <c r="C87" s="13" t="s">
        <v>209</v>
      </c>
      <c r="D87" s="21">
        <v>115859</v>
      </c>
      <c r="E87" s="21"/>
      <c r="F87" s="21"/>
      <c r="G87" s="21"/>
      <c r="H87" s="21"/>
      <c r="I87" s="21"/>
      <c r="J87" s="21">
        <f t="shared" si="2"/>
        <v>115859</v>
      </c>
    </row>
    <row r="88" spans="1:10" ht="12.75">
      <c r="A88" s="9"/>
      <c r="B88" s="12">
        <v>316712</v>
      </c>
      <c r="C88" s="13" t="s">
        <v>210</v>
      </c>
      <c r="D88" s="21">
        <v>354454</v>
      </c>
      <c r="E88" s="21"/>
      <c r="F88" s="21"/>
      <c r="G88" s="21"/>
      <c r="H88" s="21"/>
      <c r="I88" s="21"/>
      <c r="J88" s="21">
        <f t="shared" si="2"/>
        <v>354454</v>
      </c>
    </row>
    <row r="89" spans="1:10" ht="12.75">
      <c r="A89" s="9"/>
      <c r="B89" s="12">
        <v>316713</v>
      </c>
      <c r="C89" s="13" t="s">
        <v>211</v>
      </c>
      <c r="D89" s="21">
        <v>643835</v>
      </c>
      <c r="E89" s="21"/>
      <c r="F89" s="21"/>
      <c r="G89" s="21"/>
      <c r="H89" s="21"/>
      <c r="I89" s="21"/>
      <c r="J89" s="21">
        <f t="shared" si="2"/>
        <v>643835</v>
      </c>
    </row>
    <row r="90" spans="1:10" ht="12.75">
      <c r="A90" s="9"/>
      <c r="B90" s="12">
        <v>316714</v>
      </c>
      <c r="C90" s="13" t="s">
        <v>212</v>
      </c>
      <c r="D90" s="21">
        <v>3808363</v>
      </c>
      <c r="E90" s="21"/>
      <c r="F90" s="21"/>
      <c r="G90" s="21"/>
      <c r="H90" s="21"/>
      <c r="I90" s="21"/>
      <c r="J90" s="21">
        <f t="shared" si="2"/>
        <v>3808363</v>
      </c>
    </row>
    <row r="91" spans="1:10" ht="12.75">
      <c r="A91" s="9"/>
      <c r="B91" s="12">
        <v>316715</v>
      </c>
      <c r="C91" s="13" t="s">
        <v>213</v>
      </c>
      <c r="D91" s="21">
        <v>500000</v>
      </c>
      <c r="E91" s="21"/>
      <c r="F91" s="21"/>
      <c r="G91" s="21"/>
      <c r="H91" s="21"/>
      <c r="I91" s="21"/>
      <c r="J91" s="21">
        <f t="shared" si="2"/>
        <v>500000</v>
      </c>
    </row>
    <row r="92" spans="1:10" ht="12.75">
      <c r="A92" s="9"/>
      <c r="B92" s="12">
        <v>316716</v>
      </c>
      <c r="C92" s="13" t="s">
        <v>214</v>
      </c>
      <c r="D92" s="21">
        <v>2000000</v>
      </c>
      <c r="E92" s="21"/>
      <c r="F92" s="21"/>
      <c r="G92" s="21"/>
      <c r="H92" s="21"/>
      <c r="I92" s="21"/>
      <c r="J92" s="21">
        <f t="shared" si="2"/>
        <v>2000000</v>
      </c>
    </row>
    <row r="93" spans="1:10" ht="12.75">
      <c r="A93" s="9"/>
      <c r="B93" s="12">
        <v>316717</v>
      </c>
      <c r="C93" s="13" t="s">
        <v>215</v>
      </c>
      <c r="D93" s="21">
        <v>1375000</v>
      </c>
      <c r="E93" s="21"/>
      <c r="F93" s="21"/>
      <c r="G93" s="21"/>
      <c r="H93" s="21"/>
      <c r="I93" s="21"/>
      <c r="J93" s="21">
        <f t="shared" si="2"/>
        <v>1375000</v>
      </c>
    </row>
    <row r="94" spans="1:10" ht="12.75">
      <c r="A94" s="9"/>
      <c r="B94" s="12">
        <v>316718</v>
      </c>
      <c r="C94" s="13" t="s">
        <v>216</v>
      </c>
      <c r="D94" s="21">
        <v>688938</v>
      </c>
      <c r="E94" s="21"/>
      <c r="F94" s="21"/>
      <c r="G94" s="21"/>
      <c r="H94" s="21"/>
      <c r="I94" s="21"/>
      <c r="J94" s="21">
        <f t="shared" si="2"/>
        <v>688938</v>
      </c>
    </row>
    <row r="95" spans="1:10" ht="12.75">
      <c r="A95" s="9"/>
      <c r="B95" s="12">
        <v>316969</v>
      </c>
      <c r="C95" s="13" t="s">
        <v>221</v>
      </c>
      <c r="D95" s="21">
        <v>4563395</v>
      </c>
      <c r="E95" s="21"/>
      <c r="F95" s="21"/>
      <c r="G95" s="21"/>
      <c r="H95" s="21"/>
      <c r="I95" s="21"/>
      <c r="J95" s="21">
        <f t="shared" si="2"/>
        <v>4563395</v>
      </c>
    </row>
    <row r="96" spans="1:10" ht="12.75">
      <c r="A96" s="9"/>
      <c r="B96" s="12">
        <v>316974</v>
      </c>
      <c r="C96" s="13" t="s">
        <v>222</v>
      </c>
      <c r="D96" s="21">
        <v>30000</v>
      </c>
      <c r="E96" s="21">
        <v>30000</v>
      </c>
      <c r="F96" s="21">
        <v>30000</v>
      </c>
      <c r="G96" s="21">
        <v>30000</v>
      </c>
      <c r="H96" s="21">
        <v>30000</v>
      </c>
      <c r="I96" s="21">
        <v>30000</v>
      </c>
      <c r="J96" s="21">
        <f t="shared" si="2"/>
        <v>180000</v>
      </c>
    </row>
    <row r="97" spans="1:10" ht="12.75">
      <c r="A97" s="9"/>
      <c r="B97" s="12"/>
      <c r="C97" s="13"/>
      <c r="D97" s="21" t="s">
        <v>225</v>
      </c>
      <c r="E97" s="21"/>
      <c r="F97" s="21"/>
      <c r="G97" s="21"/>
      <c r="H97" s="21"/>
      <c r="I97" s="21"/>
      <c r="J97" s="21"/>
    </row>
    <row r="98" spans="1:10" ht="12.75">
      <c r="A98" s="9"/>
      <c r="B98" s="12"/>
      <c r="C98" s="22" t="s">
        <v>80</v>
      </c>
      <c r="D98" s="21" t="s">
        <v>225</v>
      </c>
      <c r="E98" s="21" t="s">
        <v>225</v>
      </c>
      <c r="F98" s="21"/>
      <c r="G98" s="21"/>
      <c r="H98" s="21"/>
      <c r="I98" s="21"/>
      <c r="J98" s="21"/>
    </row>
    <row r="99" spans="1:10" ht="12.75">
      <c r="A99" s="9"/>
      <c r="B99" s="12">
        <v>316065</v>
      </c>
      <c r="C99" s="13" t="s">
        <v>161</v>
      </c>
      <c r="D99" s="21">
        <v>-145760</v>
      </c>
      <c r="E99" s="21"/>
      <c r="F99" s="21"/>
      <c r="G99" s="21"/>
      <c r="H99" s="21"/>
      <c r="I99" s="21"/>
      <c r="J99" s="21">
        <f aca="true" t="shared" si="3" ref="J99:J127">SUM(D99:I99)</f>
        <v>-145760</v>
      </c>
    </row>
    <row r="100" spans="1:10" ht="12.75">
      <c r="A100" s="9"/>
      <c r="B100" s="12">
        <v>316104</v>
      </c>
      <c r="C100" s="13" t="s">
        <v>164</v>
      </c>
      <c r="D100" s="21">
        <v>-20146</v>
      </c>
      <c r="E100" s="21"/>
      <c r="F100" s="21"/>
      <c r="G100" s="21"/>
      <c r="H100" s="21"/>
      <c r="I100" s="21"/>
      <c r="J100" s="21">
        <f t="shared" si="3"/>
        <v>-20146</v>
      </c>
    </row>
    <row r="101" spans="1:10" ht="12.75">
      <c r="A101" s="9"/>
      <c r="B101" s="12">
        <v>316204</v>
      </c>
      <c r="C101" s="13" t="s">
        <v>167</v>
      </c>
      <c r="D101" s="21">
        <v>-32146</v>
      </c>
      <c r="E101" s="21"/>
      <c r="F101" s="21"/>
      <c r="G101" s="21"/>
      <c r="H101" s="21"/>
      <c r="I101" s="21"/>
      <c r="J101" s="21">
        <f t="shared" si="3"/>
        <v>-32146</v>
      </c>
    </row>
    <row r="102" spans="1:10" ht="12.75">
      <c r="A102" s="9"/>
      <c r="B102" s="12">
        <v>316209</v>
      </c>
      <c r="C102" s="13" t="s">
        <v>168</v>
      </c>
      <c r="D102" s="21">
        <v>-16834</v>
      </c>
      <c r="E102" s="21"/>
      <c r="F102" s="21"/>
      <c r="G102" s="21"/>
      <c r="H102" s="21"/>
      <c r="I102" s="21"/>
      <c r="J102" s="21">
        <f t="shared" si="3"/>
        <v>-16834</v>
      </c>
    </row>
    <row r="103" spans="1:10" ht="12.75">
      <c r="A103" s="9"/>
      <c r="B103" s="12">
        <v>316311</v>
      </c>
      <c r="C103" s="13" t="s">
        <v>169</v>
      </c>
      <c r="D103" s="21">
        <v>-81819</v>
      </c>
      <c r="E103" s="21"/>
      <c r="F103" s="21"/>
      <c r="G103" s="21"/>
      <c r="H103" s="21"/>
      <c r="I103" s="21"/>
      <c r="J103" s="21">
        <f t="shared" si="3"/>
        <v>-81819</v>
      </c>
    </row>
    <row r="104" spans="1:10" ht="12.75">
      <c r="A104" s="9"/>
      <c r="B104" s="12">
        <v>316321</v>
      </c>
      <c r="C104" s="13" t="s">
        <v>173</v>
      </c>
      <c r="D104" s="21">
        <v>-998834</v>
      </c>
      <c r="E104" s="21"/>
      <c r="F104" s="21"/>
      <c r="G104" s="21"/>
      <c r="H104" s="21"/>
      <c r="I104" s="21"/>
      <c r="J104" s="21">
        <f t="shared" si="3"/>
        <v>-998834</v>
      </c>
    </row>
    <row r="105" spans="1:10" ht="12.75">
      <c r="A105" s="9"/>
      <c r="B105" s="12">
        <v>316356</v>
      </c>
      <c r="C105" s="13" t="s">
        <v>174</v>
      </c>
      <c r="D105" s="21">
        <v>-41792</v>
      </c>
      <c r="E105" s="21"/>
      <c r="F105" s="21"/>
      <c r="G105" s="21"/>
      <c r="H105" s="21"/>
      <c r="I105" s="21"/>
      <c r="J105" s="21">
        <f t="shared" si="3"/>
        <v>-41792</v>
      </c>
    </row>
    <row r="106" spans="1:10" ht="12.75">
      <c r="A106" s="9"/>
      <c r="B106" s="12">
        <v>316405</v>
      </c>
      <c r="C106" s="13" t="s">
        <v>176</v>
      </c>
      <c r="D106" s="21">
        <v>-13645</v>
      </c>
      <c r="E106" s="21"/>
      <c r="F106" s="21"/>
      <c r="G106" s="21"/>
      <c r="H106" s="21"/>
      <c r="I106" s="21"/>
      <c r="J106" s="21">
        <f t="shared" si="3"/>
        <v>-13645</v>
      </c>
    </row>
    <row r="107" spans="1:10" ht="12.75">
      <c r="A107" s="9"/>
      <c r="B107" s="12">
        <v>316414</v>
      </c>
      <c r="C107" s="13" t="s">
        <v>177</v>
      </c>
      <c r="D107" s="21">
        <v>-1892</v>
      </c>
      <c r="E107" s="21"/>
      <c r="F107" s="21"/>
      <c r="G107" s="21"/>
      <c r="H107" s="21"/>
      <c r="I107" s="21"/>
      <c r="J107" s="21">
        <f t="shared" si="3"/>
        <v>-1892</v>
      </c>
    </row>
    <row r="108" spans="1:10" ht="12.75">
      <c r="A108" s="9"/>
      <c r="B108" s="12">
        <v>316418</v>
      </c>
      <c r="C108" s="13" t="s">
        <v>179</v>
      </c>
      <c r="D108" s="21">
        <v>-17464</v>
      </c>
      <c r="E108" s="21"/>
      <c r="F108" s="21"/>
      <c r="G108" s="21"/>
      <c r="H108" s="21"/>
      <c r="I108" s="21"/>
      <c r="J108" s="21">
        <f t="shared" si="3"/>
        <v>-17464</v>
      </c>
    </row>
    <row r="109" spans="1:10" ht="12.75">
      <c r="A109" s="9"/>
      <c r="B109" s="12">
        <v>316426</v>
      </c>
      <c r="C109" s="13" t="s">
        <v>182</v>
      </c>
      <c r="D109" s="21">
        <v>-24561</v>
      </c>
      <c r="E109" s="21"/>
      <c r="F109" s="21"/>
      <c r="G109" s="21"/>
      <c r="H109" s="21"/>
      <c r="I109" s="21"/>
      <c r="J109" s="21">
        <f t="shared" si="3"/>
        <v>-24561</v>
      </c>
    </row>
    <row r="110" spans="1:10" ht="12.75">
      <c r="A110" s="9"/>
      <c r="B110" s="12">
        <v>316442</v>
      </c>
      <c r="C110" s="13" t="s">
        <v>185</v>
      </c>
      <c r="D110" s="21">
        <v>-303314</v>
      </c>
      <c r="E110" s="21"/>
      <c r="F110" s="21"/>
      <c r="G110" s="21"/>
      <c r="H110" s="21"/>
      <c r="I110" s="21"/>
      <c r="J110" s="21">
        <f t="shared" si="3"/>
        <v>-303314</v>
      </c>
    </row>
    <row r="111" spans="1:10" ht="12.75">
      <c r="A111" s="9"/>
      <c r="B111" s="12">
        <v>316443</v>
      </c>
      <c r="C111" s="13" t="s">
        <v>186</v>
      </c>
      <c r="D111" s="21">
        <v>-14528</v>
      </c>
      <c r="E111" s="21"/>
      <c r="F111" s="21"/>
      <c r="G111" s="21"/>
      <c r="H111" s="21"/>
      <c r="I111" s="21"/>
      <c r="J111" s="21">
        <f t="shared" si="3"/>
        <v>-14528</v>
      </c>
    </row>
    <row r="112" spans="1:10" ht="12.75">
      <c r="A112" s="9"/>
      <c r="B112" s="12">
        <v>316444</v>
      </c>
      <c r="C112" s="13" t="s">
        <v>187</v>
      </c>
      <c r="D112" s="21">
        <v>-24752</v>
      </c>
      <c r="E112" s="21"/>
      <c r="F112" s="21"/>
      <c r="G112" s="21"/>
      <c r="H112" s="21"/>
      <c r="I112" s="21"/>
      <c r="J112" s="21">
        <f t="shared" si="3"/>
        <v>-24752</v>
      </c>
    </row>
    <row r="113" spans="1:10" ht="12.75">
      <c r="A113" s="9"/>
      <c r="B113" s="12">
        <v>316509</v>
      </c>
      <c r="C113" s="13" t="s">
        <v>189</v>
      </c>
      <c r="D113" s="21">
        <v>-163024</v>
      </c>
      <c r="E113" s="21"/>
      <c r="F113" s="21"/>
      <c r="G113" s="21"/>
      <c r="H113" s="21"/>
      <c r="I113" s="21"/>
      <c r="J113" s="21">
        <f t="shared" si="3"/>
        <v>-163024</v>
      </c>
    </row>
    <row r="114" spans="1:10" ht="12.75">
      <c r="A114" s="9"/>
      <c r="B114" s="12">
        <v>316553</v>
      </c>
      <c r="C114" s="13" t="s">
        <v>191</v>
      </c>
      <c r="D114" s="21">
        <v>-77196</v>
      </c>
      <c r="E114" s="21"/>
      <c r="F114" s="21"/>
      <c r="G114" s="21"/>
      <c r="H114" s="21"/>
      <c r="I114" s="21"/>
      <c r="J114" s="21">
        <f t="shared" si="3"/>
        <v>-77196</v>
      </c>
    </row>
    <row r="115" spans="1:10" ht="12.75">
      <c r="A115" s="9"/>
      <c r="B115" s="12">
        <v>316554</v>
      </c>
      <c r="C115" s="13" t="s">
        <v>192</v>
      </c>
      <c r="D115" s="21">
        <v>-240953</v>
      </c>
      <c r="E115" s="21"/>
      <c r="F115" s="21"/>
      <c r="G115" s="21"/>
      <c r="H115" s="21"/>
      <c r="I115" s="21"/>
      <c r="J115" s="21">
        <f t="shared" si="3"/>
        <v>-240953</v>
      </c>
    </row>
    <row r="116" spans="1:10" ht="12.75">
      <c r="A116" s="9"/>
      <c r="B116" s="12">
        <v>316556</v>
      </c>
      <c r="C116" s="13" t="s">
        <v>194</v>
      </c>
      <c r="D116" s="21">
        <v>-64247</v>
      </c>
      <c r="E116" s="21"/>
      <c r="F116" s="21"/>
      <c r="G116" s="21"/>
      <c r="H116" s="21"/>
      <c r="I116" s="21"/>
      <c r="J116" s="21">
        <f t="shared" si="3"/>
        <v>-64247</v>
      </c>
    </row>
    <row r="117" spans="1:10" ht="12.75">
      <c r="A117" s="9"/>
      <c r="B117" s="12">
        <v>316557</v>
      </c>
      <c r="C117" s="13" t="s">
        <v>195</v>
      </c>
      <c r="D117" s="21">
        <v>-563</v>
      </c>
      <c r="E117" s="21"/>
      <c r="F117" s="21"/>
      <c r="G117" s="21"/>
      <c r="H117" s="21"/>
      <c r="I117" s="21"/>
      <c r="J117" s="21">
        <f t="shared" si="3"/>
        <v>-563</v>
      </c>
    </row>
    <row r="118" spans="1:10" ht="12.75">
      <c r="A118" s="9"/>
      <c r="B118" s="12">
        <v>316602</v>
      </c>
      <c r="C118" s="13" t="s">
        <v>196</v>
      </c>
      <c r="D118" s="21">
        <v>-977791</v>
      </c>
      <c r="E118" s="21"/>
      <c r="F118" s="21"/>
      <c r="G118" s="21"/>
      <c r="H118" s="21"/>
      <c r="I118" s="21"/>
      <c r="J118" s="21">
        <f t="shared" si="3"/>
        <v>-977791</v>
      </c>
    </row>
    <row r="119" spans="1:10" ht="12.75">
      <c r="A119" s="9"/>
      <c r="B119" s="12">
        <v>316606</v>
      </c>
      <c r="C119" s="13" t="s">
        <v>198</v>
      </c>
      <c r="D119" s="21">
        <v>-2866982</v>
      </c>
      <c r="E119" s="21"/>
      <c r="F119" s="21"/>
      <c r="G119" s="21"/>
      <c r="H119" s="21"/>
      <c r="I119" s="21"/>
      <c r="J119" s="21">
        <f t="shared" si="3"/>
        <v>-2866982</v>
      </c>
    </row>
    <row r="120" spans="1:10" ht="12.75">
      <c r="A120" s="9"/>
      <c r="B120" s="12">
        <v>316614</v>
      </c>
      <c r="C120" s="13" t="s">
        <v>199</v>
      </c>
      <c r="D120" s="21">
        <v>-906500</v>
      </c>
      <c r="E120" s="21"/>
      <c r="F120" s="21"/>
      <c r="G120" s="21"/>
      <c r="H120" s="21"/>
      <c r="I120" s="21"/>
      <c r="J120" s="21">
        <f t="shared" si="3"/>
        <v>-906500</v>
      </c>
    </row>
    <row r="121" spans="1:10" ht="12.75">
      <c r="A121" s="9"/>
      <c r="B121" s="12">
        <v>316617</v>
      </c>
      <c r="C121" s="13" t="s">
        <v>202</v>
      </c>
      <c r="D121" s="21">
        <v>-450000</v>
      </c>
      <c r="E121" s="21"/>
      <c r="F121" s="21"/>
      <c r="G121" s="21"/>
      <c r="H121" s="21"/>
      <c r="I121" s="21"/>
      <c r="J121" s="21">
        <f t="shared" si="3"/>
        <v>-450000</v>
      </c>
    </row>
    <row r="122" spans="1:10" ht="12.75">
      <c r="A122" s="9"/>
      <c r="B122" s="12">
        <v>316618</v>
      </c>
      <c r="C122" s="13" t="s">
        <v>203</v>
      </c>
      <c r="D122" s="21">
        <v>-500000</v>
      </c>
      <c r="E122" s="21"/>
      <c r="F122" s="21"/>
      <c r="G122" s="21"/>
      <c r="H122" s="21"/>
      <c r="I122" s="21"/>
      <c r="J122" s="21">
        <f t="shared" si="3"/>
        <v>-500000</v>
      </c>
    </row>
    <row r="123" spans="1:10" ht="12.75">
      <c r="A123" s="9"/>
      <c r="B123" s="12">
        <v>316619</v>
      </c>
      <c r="C123" s="13" t="s">
        <v>204</v>
      </c>
      <c r="D123" s="21">
        <v>-993000</v>
      </c>
      <c r="E123" s="21"/>
      <c r="F123" s="21"/>
      <c r="G123" s="21"/>
      <c r="H123" s="21"/>
      <c r="I123" s="21"/>
      <c r="J123" s="21">
        <f t="shared" si="3"/>
        <v>-993000</v>
      </c>
    </row>
    <row r="124" spans="1:10" ht="12.75">
      <c r="A124" s="9"/>
      <c r="B124" s="12">
        <v>316836</v>
      </c>
      <c r="C124" s="13" t="s">
        <v>217</v>
      </c>
      <c r="D124" s="21">
        <v>-49654</v>
      </c>
      <c r="E124" s="21"/>
      <c r="F124" s="21"/>
      <c r="G124" s="21"/>
      <c r="H124" s="21"/>
      <c r="I124" s="21"/>
      <c r="J124" s="21">
        <f t="shared" si="3"/>
        <v>-49654</v>
      </c>
    </row>
    <row r="125" spans="1:10" ht="12.75">
      <c r="A125" s="9"/>
      <c r="B125" s="12">
        <v>316880</v>
      </c>
      <c r="C125" s="13" t="s">
        <v>218</v>
      </c>
      <c r="D125" s="21">
        <v>-19118</v>
      </c>
      <c r="E125" s="21"/>
      <c r="F125" s="21"/>
      <c r="G125" s="21"/>
      <c r="H125" s="21"/>
      <c r="I125" s="21"/>
      <c r="J125" s="21">
        <f t="shared" si="3"/>
        <v>-19118</v>
      </c>
    </row>
    <row r="126" spans="1:10" ht="12.75">
      <c r="A126" s="9"/>
      <c r="B126" s="12">
        <v>316905</v>
      </c>
      <c r="C126" s="13" t="s">
        <v>219</v>
      </c>
      <c r="D126" s="21">
        <v>-1773</v>
      </c>
      <c r="E126" s="21"/>
      <c r="F126" s="21"/>
      <c r="G126" s="21"/>
      <c r="H126" s="21"/>
      <c r="I126" s="21"/>
      <c r="J126" s="21">
        <f t="shared" si="3"/>
        <v>-1773</v>
      </c>
    </row>
    <row r="127" spans="1:10" ht="13.5" thickBot="1">
      <c r="A127" s="9"/>
      <c r="B127" s="12">
        <v>316946</v>
      </c>
      <c r="C127" s="13" t="s">
        <v>220</v>
      </c>
      <c r="D127" s="21">
        <v>-30819</v>
      </c>
      <c r="E127" s="21"/>
      <c r="F127" s="21"/>
      <c r="G127" s="21"/>
      <c r="H127" s="21"/>
      <c r="I127" s="21"/>
      <c r="J127" s="21">
        <f t="shared" si="3"/>
        <v>-30819</v>
      </c>
    </row>
    <row r="128" spans="1:11" ht="13.5" thickBot="1">
      <c r="A128" s="9"/>
      <c r="B128" s="12"/>
      <c r="C128" s="14" t="s">
        <v>224</v>
      </c>
      <c r="D128" s="24">
        <f aca="true" t="shared" si="4" ref="D128:J128">SUM(D54:D127)</f>
        <v>20971110</v>
      </c>
      <c r="E128" s="24">
        <f t="shared" si="4"/>
        <v>3498365</v>
      </c>
      <c r="F128" s="24">
        <f t="shared" si="4"/>
        <v>3409459</v>
      </c>
      <c r="G128" s="24">
        <f t="shared" si="4"/>
        <v>3483514</v>
      </c>
      <c r="H128" s="24">
        <f t="shared" si="4"/>
        <v>3561270</v>
      </c>
      <c r="I128" s="24">
        <f t="shared" si="4"/>
        <v>3642916</v>
      </c>
      <c r="J128" s="24">
        <f t="shared" si="4"/>
        <v>38566634</v>
      </c>
      <c r="K128" s="11" t="s">
        <v>225</v>
      </c>
    </row>
    <row r="129" spans="1:10" ht="12.75">
      <c r="A129" s="9"/>
      <c r="B129" s="12"/>
      <c r="C129" s="13"/>
      <c r="D129" s="21"/>
      <c r="E129" s="21"/>
      <c r="F129" s="21"/>
      <c r="G129" s="21"/>
      <c r="H129" s="21"/>
      <c r="I129" s="21"/>
      <c r="J129" s="21"/>
    </row>
    <row r="130" spans="1:10" ht="12.75">
      <c r="A130" s="9">
        <v>3180</v>
      </c>
      <c r="B130" s="12"/>
      <c r="C130" s="15" t="s">
        <v>0</v>
      </c>
      <c r="D130" s="21"/>
      <c r="E130" s="21"/>
      <c r="F130" s="21"/>
      <c r="G130" s="21"/>
      <c r="H130" s="21"/>
      <c r="I130" s="21"/>
      <c r="J130" s="21"/>
    </row>
    <row r="131" spans="1:10" ht="12.75">
      <c r="A131" s="9"/>
      <c r="B131" s="12">
        <v>47105</v>
      </c>
      <c r="C131" s="13" t="s">
        <v>226</v>
      </c>
      <c r="D131" s="21">
        <v>151722</v>
      </c>
      <c r="E131" s="21">
        <v>259300</v>
      </c>
      <c r="F131" s="21">
        <v>272300</v>
      </c>
      <c r="G131" s="21">
        <v>285900</v>
      </c>
      <c r="H131" s="21">
        <v>300200</v>
      </c>
      <c r="I131" s="21">
        <v>315200</v>
      </c>
      <c r="J131" s="21">
        <f aca="true" t="shared" si="5" ref="J131:J136">SUM(D131:I131)</f>
        <v>1584622</v>
      </c>
    </row>
    <row r="132" spans="1:10" ht="12.75">
      <c r="A132" s="9"/>
      <c r="B132" s="12">
        <v>47109</v>
      </c>
      <c r="C132" s="13" t="s">
        <v>227</v>
      </c>
      <c r="D132" s="21">
        <v>2957</v>
      </c>
      <c r="E132" s="21">
        <v>5339</v>
      </c>
      <c r="F132" s="21">
        <v>5339</v>
      </c>
      <c r="G132" s="21">
        <v>5339</v>
      </c>
      <c r="H132" s="21">
        <v>5339</v>
      </c>
      <c r="I132" s="21">
        <v>5339</v>
      </c>
      <c r="J132" s="21">
        <f t="shared" si="5"/>
        <v>29652</v>
      </c>
    </row>
    <row r="133" spans="1:10" ht="12.75">
      <c r="A133" s="9"/>
      <c r="B133" s="12">
        <v>47111</v>
      </c>
      <c r="C133" s="13" t="s">
        <v>228</v>
      </c>
      <c r="D133" s="21">
        <v>173513</v>
      </c>
      <c r="E133" s="21">
        <v>282200</v>
      </c>
      <c r="F133" s="21">
        <v>296300</v>
      </c>
      <c r="G133" s="21">
        <v>311100</v>
      </c>
      <c r="H133" s="21">
        <v>326700</v>
      </c>
      <c r="I133" s="21">
        <v>343000</v>
      </c>
      <c r="J133" s="21">
        <f t="shared" si="5"/>
        <v>1732813</v>
      </c>
    </row>
    <row r="134" spans="1:10" ht="12.75">
      <c r="A134" s="9"/>
      <c r="B134" s="12">
        <v>47112</v>
      </c>
      <c r="C134" s="13" t="s">
        <v>229</v>
      </c>
      <c r="D134" s="21">
        <v>433214</v>
      </c>
      <c r="E134" s="21">
        <v>434100</v>
      </c>
      <c r="F134" s="21">
        <v>455800</v>
      </c>
      <c r="G134" s="21">
        <v>478600</v>
      </c>
      <c r="H134" s="21">
        <v>502500</v>
      </c>
      <c r="I134" s="21">
        <v>527600</v>
      </c>
      <c r="J134" s="21">
        <f t="shared" si="5"/>
        <v>2831814</v>
      </c>
    </row>
    <row r="135" spans="1:10" ht="12.75">
      <c r="A135" s="9"/>
      <c r="B135" s="12">
        <v>47116</v>
      </c>
      <c r="C135" s="13" t="s">
        <v>230</v>
      </c>
      <c r="D135" s="21">
        <v>25000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f t="shared" si="5"/>
        <v>25000</v>
      </c>
    </row>
    <row r="136" spans="1:10" ht="13.5" thickBot="1">
      <c r="A136" s="9"/>
      <c r="B136" s="12">
        <v>47117</v>
      </c>
      <c r="C136" s="13" t="s">
        <v>231</v>
      </c>
      <c r="D136" s="21">
        <v>305071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f t="shared" si="5"/>
        <v>305071</v>
      </c>
    </row>
    <row r="137" spans="1:11" ht="13.5" thickBot="1">
      <c r="A137" s="9"/>
      <c r="B137" s="12"/>
      <c r="C137" s="14" t="s">
        <v>232</v>
      </c>
      <c r="D137" s="24">
        <f>SUM(D131:D136)</f>
        <v>1091477</v>
      </c>
      <c r="E137" s="24">
        <f aca="true" t="shared" si="6" ref="E137:J137">SUM(E131:E136)</f>
        <v>980939</v>
      </c>
      <c r="F137" s="24">
        <f t="shared" si="6"/>
        <v>1029739</v>
      </c>
      <c r="G137" s="24">
        <f t="shared" si="6"/>
        <v>1080939</v>
      </c>
      <c r="H137" s="24">
        <f t="shared" si="6"/>
        <v>1134739</v>
      </c>
      <c r="I137" s="24">
        <f t="shared" si="6"/>
        <v>1191139</v>
      </c>
      <c r="J137" s="24">
        <f t="shared" si="6"/>
        <v>6508972</v>
      </c>
      <c r="K137" s="11" t="s">
        <v>225</v>
      </c>
    </row>
    <row r="138" spans="1:10" ht="12.75">
      <c r="A138" s="9"/>
      <c r="B138" s="12"/>
      <c r="C138" s="13"/>
      <c r="D138" s="21"/>
      <c r="E138" s="21"/>
      <c r="F138" s="21"/>
      <c r="G138" s="21"/>
      <c r="H138" s="21"/>
      <c r="I138" s="21"/>
      <c r="J138" s="21"/>
    </row>
    <row r="139" spans="1:10" ht="12.75">
      <c r="A139" s="9">
        <v>3220</v>
      </c>
      <c r="B139" s="12"/>
      <c r="C139" s="15" t="s">
        <v>235</v>
      </c>
      <c r="D139" s="21"/>
      <c r="E139" s="21"/>
      <c r="F139" s="21"/>
      <c r="G139" s="21"/>
      <c r="H139" s="21"/>
      <c r="I139" s="21"/>
      <c r="J139" s="21"/>
    </row>
    <row r="140" spans="1:10" ht="13.5" thickBot="1">
      <c r="A140" s="9"/>
      <c r="B140" s="12">
        <v>322200</v>
      </c>
      <c r="C140" s="13" t="s">
        <v>233</v>
      </c>
      <c r="D140" s="21">
        <v>15502470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f>SUM(D140:I140)</f>
        <v>15502470</v>
      </c>
    </row>
    <row r="141" spans="1:10" ht="13.5" thickBot="1">
      <c r="A141" s="9"/>
      <c r="B141" s="12"/>
      <c r="C141" s="14" t="s">
        <v>234</v>
      </c>
      <c r="D141" s="24">
        <f>SUM(D140)</f>
        <v>15502470</v>
      </c>
      <c r="E141" s="24"/>
      <c r="F141" s="24"/>
      <c r="G141" s="24"/>
      <c r="H141" s="24"/>
      <c r="I141" s="24"/>
      <c r="J141" s="24">
        <f>SUM(J140)</f>
        <v>15502470</v>
      </c>
    </row>
    <row r="142" spans="1:10" ht="12.75">
      <c r="A142" s="9"/>
      <c r="B142" s="12"/>
      <c r="C142" s="13"/>
      <c r="D142" s="21"/>
      <c r="E142" s="21"/>
      <c r="F142" s="21"/>
      <c r="G142" s="21"/>
      <c r="H142" s="21"/>
      <c r="I142" s="21"/>
      <c r="J142" s="21"/>
    </row>
    <row r="143" spans="1:10" ht="12.75">
      <c r="A143" s="9">
        <v>3310</v>
      </c>
      <c r="B143" s="12"/>
      <c r="C143" s="15" t="s">
        <v>236</v>
      </c>
      <c r="D143" s="21"/>
      <c r="E143" s="21"/>
      <c r="F143" s="21"/>
      <c r="G143" s="21"/>
      <c r="H143" s="21"/>
      <c r="I143" s="21"/>
      <c r="J143" s="21"/>
    </row>
    <row r="144" spans="1:10" ht="13.5" thickBot="1">
      <c r="A144" s="9"/>
      <c r="B144" s="12">
        <v>667000</v>
      </c>
      <c r="C144" s="13" t="s">
        <v>237</v>
      </c>
      <c r="D144" s="21">
        <v>28384076</v>
      </c>
      <c r="E144" s="21"/>
      <c r="F144" s="21"/>
      <c r="G144" s="21"/>
      <c r="H144" s="21"/>
      <c r="I144" s="21"/>
      <c r="J144" s="21">
        <f>SUM(D144:I144)</f>
        <v>28384076</v>
      </c>
    </row>
    <row r="145" spans="1:10" ht="13.5" thickBot="1">
      <c r="A145" s="9"/>
      <c r="B145" s="12"/>
      <c r="C145" s="14" t="s">
        <v>238</v>
      </c>
      <c r="D145" s="24">
        <f>SUM(D144)</f>
        <v>28384076</v>
      </c>
      <c r="E145" s="24"/>
      <c r="F145" s="24"/>
      <c r="G145" s="24"/>
      <c r="H145" s="24"/>
      <c r="I145" s="24"/>
      <c r="J145" s="24">
        <f>SUM(J144)</f>
        <v>28384076</v>
      </c>
    </row>
    <row r="146" spans="1:10" ht="12.75">
      <c r="A146" s="9"/>
      <c r="B146" s="12"/>
      <c r="C146" s="13"/>
      <c r="D146" s="21"/>
      <c r="E146" s="21"/>
      <c r="F146" s="21"/>
      <c r="G146" s="21"/>
      <c r="H146" s="21"/>
      <c r="I146" s="21"/>
      <c r="J146" s="21"/>
    </row>
    <row r="147" spans="1:10" ht="12.75">
      <c r="A147" s="9">
        <v>3346</v>
      </c>
      <c r="B147" s="12"/>
      <c r="C147" s="15" t="s">
        <v>239</v>
      </c>
      <c r="D147" s="21"/>
      <c r="E147" s="21"/>
      <c r="F147" s="21"/>
      <c r="G147" s="21"/>
      <c r="H147" s="21"/>
      <c r="I147" s="21"/>
      <c r="J147" s="21"/>
    </row>
    <row r="148" spans="1:10" ht="13.5" thickBot="1">
      <c r="A148" s="9"/>
      <c r="B148" s="12" t="s">
        <v>240</v>
      </c>
      <c r="C148" s="13" t="s">
        <v>241</v>
      </c>
      <c r="D148" s="21">
        <v>2260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2260</v>
      </c>
    </row>
    <row r="149" spans="1:10" ht="13.5" thickBot="1">
      <c r="A149" s="9"/>
      <c r="B149" s="12"/>
      <c r="C149" s="14" t="s">
        <v>242</v>
      </c>
      <c r="D149" s="24">
        <f>SUM(D148)</f>
        <v>2260</v>
      </c>
      <c r="E149" s="24">
        <f>SUM($M$2:$M$4)</f>
        <v>0</v>
      </c>
      <c r="F149" s="24">
        <f>SUM($N$2:$N$4)</f>
        <v>0</v>
      </c>
      <c r="G149" s="24">
        <f>SUM($O$2:$O$4)</f>
        <v>0</v>
      </c>
      <c r="H149" s="24">
        <f>SUM($P$2:$P$4)</f>
        <v>0</v>
      </c>
      <c r="I149" s="24">
        <f>SUM($Q$2:$Q$4)</f>
        <v>0</v>
      </c>
      <c r="J149" s="24">
        <f>SUM(J148)</f>
        <v>2260</v>
      </c>
    </row>
    <row r="150" spans="1:10" ht="12.75">
      <c r="A150" s="9"/>
      <c r="B150" s="12"/>
      <c r="C150" s="13"/>
      <c r="D150" s="21"/>
      <c r="E150" s="21"/>
      <c r="F150" s="21"/>
      <c r="G150" s="21"/>
      <c r="H150" s="21"/>
      <c r="I150" s="21"/>
      <c r="J150" s="21"/>
    </row>
    <row r="151" spans="1:10" ht="12.75">
      <c r="A151" s="9">
        <v>3380</v>
      </c>
      <c r="B151" s="12"/>
      <c r="C151" s="15" t="s">
        <v>243</v>
      </c>
      <c r="D151" s="21"/>
      <c r="E151" s="21"/>
      <c r="F151" s="21"/>
      <c r="G151" s="21"/>
      <c r="H151" s="21"/>
      <c r="I151" s="21"/>
      <c r="J151" s="21"/>
    </row>
    <row r="152" spans="1:10" ht="12.75">
      <c r="A152" s="9"/>
      <c r="B152" s="16" t="s">
        <v>261</v>
      </c>
      <c r="C152" s="13" t="s">
        <v>244</v>
      </c>
      <c r="D152" s="21">
        <v>400000</v>
      </c>
      <c r="E152" s="21">
        <v>300000</v>
      </c>
      <c r="F152" s="21">
        <v>300000</v>
      </c>
      <c r="G152" s="21">
        <v>200000</v>
      </c>
      <c r="H152" s="21">
        <v>200000</v>
      </c>
      <c r="I152" s="21">
        <v>200000</v>
      </c>
      <c r="J152" s="21">
        <f>SUM(D152:I152)</f>
        <v>1600000</v>
      </c>
    </row>
    <row r="153" spans="1:10" ht="12.75">
      <c r="A153" s="9"/>
      <c r="B153" s="16" t="s">
        <v>262</v>
      </c>
      <c r="C153" s="13" t="s">
        <v>245</v>
      </c>
      <c r="D153" s="21">
        <v>0</v>
      </c>
      <c r="E153" s="21">
        <v>2050000</v>
      </c>
      <c r="F153" s="21">
        <v>5500000</v>
      </c>
      <c r="G153" s="21">
        <v>5500000</v>
      </c>
      <c r="H153" s="21">
        <v>5500000</v>
      </c>
      <c r="I153" s="21">
        <v>5500000</v>
      </c>
      <c r="J153" s="21">
        <f aca="true" t="shared" si="7" ref="J153:J165">SUM(D153:I153)</f>
        <v>24050000</v>
      </c>
    </row>
    <row r="154" spans="1:10" ht="12.75">
      <c r="A154" s="9"/>
      <c r="B154" s="16" t="s">
        <v>263</v>
      </c>
      <c r="C154" s="13" t="s">
        <v>246</v>
      </c>
      <c r="D154" s="21">
        <v>400000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f t="shared" si="7"/>
        <v>400000</v>
      </c>
    </row>
    <row r="155" spans="1:10" ht="12.75">
      <c r="A155" s="9"/>
      <c r="B155" s="16" t="s">
        <v>264</v>
      </c>
      <c r="C155" s="13" t="s">
        <v>247</v>
      </c>
      <c r="D155" s="21">
        <v>125000</v>
      </c>
      <c r="E155" s="21">
        <v>800000</v>
      </c>
      <c r="F155" s="21">
        <v>0</v>
      </c>
      <c r="G155" s="21">
        <v>0</v>
      </c>
      <c r="H155" s="21">
        <v>0</v>
      </c>
      <c r="I155" s="21">
        <v>0</v>
      </c>
      <c r="J155" s="21">
        <f t="shared" si="7"/>
        <v>925000</v>
      </c>
    </row>
    <row r="156" spans="1:10" ht="12.75">
      <c r="A156" s="9"/>
      <c r="B156" s="16" t="s">
        <v>265</v>
      </c>
      <c r="C156" s="13" t="s">
        <v>248</v>
      </c>
      <c r="D156" s="21">
        <v>2031325</v>
      </c>
      <c r="E156" s="21">
        <v>690000</v>
      </c>
      <c r="F156" s="21">
        <v>218675</v>
      </c>
      <c r="G156" s="21">
        <v>200000</v>
      </c>
      <c r="H156" s="21">
        <v>200000</v>
      </c>
      <c r="I156" s="21">
        <v>200000</v>
      </c>
      <c r="J156" s="21">
        <f t="shared" si="7"/>
        <v>3540000</v>
      </c>
    </row>
    <row r="157" spans="1:10" ht="12.75">
      <c r="A157" s="9"/>
      <c r="B157" s="16" t="s">
        <v>266</v>
      </c>
      <c r="C157" s="13" t="s">
        <v>249</v>
      </c>
      <c r="D157" s="21">
        <v>0</v>
      </c>
      <c r="E157" s="21">
        <v>8450939</v>
      </c>
      <c r="F157" s="21">
        <v>0</v>
      </c>
      <c r="G157" s="21">
        <v>0</v>
      </c>
      <c r="H157" s="21">
        <v>0</v>
      </c>
      <c r="I157" s="21">
        <v>0</v>
      </c>
      <c r="J157" s="21">
        <f t="shared" si="7"/>
        <v>8450939</v>
      </c>
    </row>
    <row r="158" spans="1:10" ht="12.75">
      <c r="A158" s="9"/>
      <c r="B158" s="16" t="s">
        <v>267</v>
      </c>
      <c r="C158" s="13" t="s">
        <v>250</v>
      </c>
      <c r="D158" s="21">
        <v>0</v>
      </c>
      <c r="E158" s="21">
        <v>75000</v>
      </c>
      <c r="F158" s="21">
        <v>0</v>
      </c>
      <c r="G158" s="21">
        <v>0</v>
      </c>
      <c r="H158" s="21">
        <v>0</v>
      </c>
      <c r="I158" s="21">
        <v>0</v>
      </c>
      <c r="J158" s="21">
        <f t="shared" si="7"/>
        <v>75000</v>
      </c>
    </row>
    <row r="159" spans="1:10" ht="12.75">
      <c r="A159" s="9"/>
      <c r="B159" s="16" t="s">
        <v>268</v>
      </c>
      <c r="C159" s="13" t="s">
        <v>251</v>
      </c>
      <c r="D159" s="21">
        <v>300000</v>
      </c>
      <c r="E159" s="21">
        <v>250000</v>
      </c>
      <c r="F159" s="21">
        <v>250000</v>
      </c>
      <c r="G159" s="21">
        <v>250000</v>
      </c>
      <c r="H159" s="21">
        <v>0</v>
      </c>
      <c r="I159" s="21">
        <v>0</v>
      </c>
      <c r="J159" s="21">
        <f t="shared" si="7"/>
        <v>1050000</v>
      </c>
    </row>
    <row r="160" spans="1:10" ht="12.75">
      <c r="A160" s="9"/>
      <c r="B160" s="16" t="s">
        <v>269</v>
      </c>
      <c r="C160" s="13" t="s">
        <v>252</v>
      </c>
      <c r="D160" s="21">
        <v>-309782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f t="shared" si="7"/>
        <v>-309782</v>
      </c>
    </row>
    <row r="161" spans="1:10" ht="12.75">
      <c r="A161" s="9"/>
      <c r="B161" s="16" t="s">
        <v>270</v>
      </c>
      <c r="C161" s="13" t="s">
        <v>253</v>
      </c>
      <c r="D161" s="21">
        <v>250000</v>
      </c>
      <c r="E161" s="21">
        <v>500000</v>
      </c>
      <c r="F161" s="21">
        <v>500000</v>
      </c>
      <c r="G161" s="21">
        <v>500000</v>
      </c>
      <c r="H161" s="21">
        <v>250000</v>
      </c>
      <c r="I161" s="21">
        <v>0</v>
      </c>
      <c r="J161" s="21">
        <f t="shared" si="7"/>
        <v>2000000</v>
      </c>
    </row>
    <row r="162" spans="1:10" ht="12.75">
      <c r="A162" s="9"/>
      <c r="B162" s="16" t="s">
        <v>271</v>
      </c>
      <c r="C162" s="13" t="s">
        <v>254</v>
      </c>
      <c r="D162" s="21">
        <v>0</v>
      </c>
      <c r="E162" s="21">
        <v>0</v>
      </c>
      <c r="F162" s="21">
        <v>0</v>
      </c>
      <c r="G162" s="21">
        <v>1500000</v>
      </c>
      <c r="H162" s="21">
        <v>0</v>
      </c>
      <c r="I162" s="21">
        <v>0</v>
      </c>
      <c r="J162" s="21">
        <f t="shared" si="7"/>
        <v>1500000</v>
      </c>
    </row>
    <row r="163" spans="1:10" ht="12.75">
      <c r="A163" s="9"/>
      <c r="B163" s="16" t="s">
        <v>272</v>
      </c>
      <c r="C163" s="13" t="s">
        <v>255</v>
      </c>
      <c r="D163" s="21">
        <v>300000</v>
      </c>
      <c r="E163" s="21">
        <v>300000</v>
      </c>
      <c r="F163" s="21">
        <v>0</v>
      </c>
      <c r="G163" s="21">
        <v>0</v>
      </c>
      <c r="H163" s="21">
        <v>0</v>
      </c>
      <c r="I163" s="21">
        <v>0</v>
      </c>
      <c r="J163" s="21">
        <f t="shared" si="7"/>
        <v>600000</v>
      </c>
    </row>
    <row r="164" spans="1:10" ht="12.75">
      <c r="A164" s="9"/>
      <c r="B164" s="12" t="s">
        <v>256</v>
      </c>
      <c r="C164" s="13" t="s">
        <v>257</v>
      </c>
      <c r="D164" s="21">
        <v>15574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f t="shared" si="7"/>
        <v>15574</v>
      </c>
    </row>
    <row r="165" spans="1:10" ht="13.5" thickBot="1">
      <c r="A165" s="9"/>
      <c r="B165" s="12" t="s">
        <v>258</v>
      </c>
      <c r="C165" s="13" t="s">
        <v>259</v>
      </c>
      <c r="D165" s="21">
        <v>-840117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f t="shared" si="7"/>
        <v>-840117</v>
      </c>
    </row>
    <row r="166" spans="1:11" ht="13.5" thickBot="1">
      <c r="A166" s="9"/>
      <c r="B166" s="12"/>
      <c r="C166" s="14" t="s">
        <v>260</v>
      </c>
      <c r="D166" s="24">
        <f>SUM(D152:D165)</f>
        <v>2672000</v>
      </c>
      <c r="E166" s="24">
        <f aca="true" t="shared" si="8" ref="E166:J166">SUM(E152:E165)</f>
        <v>13415939</v>
      </c>
      <c r="F166" s="24">
        <f t="shared" si="8"/>
        <v>6768675</v>
      </c>
      <c r="G166" s="24">
        <f t="shared" si="8"/>
        <v>8150000</v>
      </c>
      <c r="H166" s="24">
        <f t="shared" si="8"/>
        <v>6150000</v>
      </c>
      <c r="I166" s="24">
        <f t="shared" si="8"/>
        <v>5900000</v>
      </c>
      <c r="J166" s="24">
        <f t="shared" si="8"/>
        <v>43056614</v>
      </c>
      <c r="K166" s="11" t="s">
        <v>225</v>
      </c>
    </row>
    <row r="167" spans="1:10" ht="12.75">
      <c r="A167" s="9"/>
      <c r="B167" s="12"/>
      <c r="C167" s="13"/>
      <c r="D167" s="21"/>
      <c r="E167" s="21"/>
      <c r="F167" s="21"/>
      <c r="G167" s="21"/>
      <c r="H167" s="21"/>
      <c r="I167" s="21"/>
      <c r="J167" s="21"/>
    </row>
    <row r="168" spans="1:10" ht="12.75">
      <c r="A168" s="9">
        <v>3391</v>
      </c>
      <c r="B168" s="12"/>
      <c r="C168" s="15" t="s">
        <v>273</v>
      </c>
      <c r="D168" s="21"/>
      <c r="E168" s="21"/>
      <c r="F168" s="21"/>
      <c r="G168" s="21"/>
      <c r="H168" s="21"/>
      <c r="I168" s="21"/>
      <c r="J168" s="21"/>
    </row>
    <row r="169" spans="1:10" ht="13.5" thickBot="1">
      <c r="A169" s="9"/>
      <c r="B169" s="12">
        <v>339000</v>
      </c>
      <c r="C169" s="13" t="s">
        <v>105</v>
      </c>
      <c r="D169" s="21">
        <v>1416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f>SUM(D169:I169)</f>
        <v>1416</v>
      </c>
    </row>
    <row r="170" spans="1:10" ht="13.5" thickBot="1">
      <c r="A170" s="9"/>
      <c r="B170" s="12"/>
      <c r="C170" s="14" t="s">
        <v>274</v>
      </c>
      <c r="D170" s="24">
        <f aca="true" t="shared" si="9" ref="D170:J170">SUM(D169)</f>
        <v>1416</v>
      </c>
      <c r="E170" s="24">
        <f t="shared" si="9"/>
        <v>0</v>
      </c>
      <c r="F170" s="24">
        <f t="shared" si="9"/>
        <v>0</v>
      </c>
      <c r="G170" s="24">
        <f t="shared" si="9"/>
        <v>0</v>
      </c>
      <c r="H170" s="24">
        <f t="shared" si="9"/>
        <v>0</v>
      </c>
      <c r="I170" s="24">
        <f t="shared" si="9"/>
        <v>0</v>
      </c>
      <c r="J170" s="24">
        <f t="shared" si="9"/>
        <v>1416</v>
      </c>
    </row>
    <row r="171" spans="1:10" ht="12.75">
      <c r="A171" s="9"/>
      <c r="B171" s="12"/>
      <c r="C171" s="13"/>
      <c r="D171" s="21"/>
      <c r="E171" s="21"/>
      <c r="F171" s="21"/>
      <c r="G171" s="21"/>
      <c r="H171" s="21"/>
      <c r="I171" s="21"/>
      <c r="J171" s="21"/>
    </row>
    <row r="172" spans="1:10" ht="12.75">
      <c r="A172" s="9">
        <v>3392</v>
      </c>
      <c r="B172" s="12"/>
      <c r="C172" s="15" t="s">
        <v>275</v>
      </c>
      <c r="D172" s="21"/>
      <c r="E172" s="21"/>
      <c r="F172" s="21"/>
      <c r="G172" s="21"/>
      <c r="H172" s="21"/>
      <c r="I172" s="21"/>
      <c r="J172" s="21"/>
    </row>
    <row r="173" spans="1:10" ht="12.75">
      <c r="A173" s="9"/>
      <c r="B173" s="17">
        <v>339202</v>
      </c>
      <c r="C173" s="17" t="s">
        <v>93</v>
      </c>
      <c r="D173" s="25">
        <v>170000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f>SUM(D173:I173)</f>
        <v>170000</v>
      </c>
    </row>
    <row r="174" spans="1:10" ht="12.75">
      <c r="A174" s="9"/>
      <c r="B174" s="17">
        <v>339203</v>
      </c>
      <c r="C174" s="17" t="s">
        <v>94</v>
      </c>
      <c r="D174" s="25">
        <v>100000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f>SUM(D174:I174)</f>
        <v>100000</v>
      </c>
    </row>
    <row r="175" spans="1:10" ht="12.75">
      <c r="A175" s="9"/>
      <c r="B175" s="17">
        <v>339204</v>
      </c>
      <c r="C175" s="17" t="s">
        <v>95</v>
      </c>
      <c r="D175" s="25">
        <v>120000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f>SUM(D175:I175)</f>
        <v>120000</v>
      </c>
    </row>
    <row r="176" spans="1:10" ht="13.5" thickBot="1">
      <c r="A176" s="9"/>
      <c r="B176" s="17">
        <v>339205</v>
      </c>
      <c r="C176" s="17" t="s">
        <v>96</v>
      </c>
      <c r="D176" s="25">
        <v>30000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f>SUM(D176:I176)</f>
        <v>30000</v>
      </c>
    </row>
    <row r="177" spans="1:10" ht="13.5" thickBot="1">
      <c r="A177" s="9"/>
      <c r="B177" s="12"/>
      <c r="C177" s="14" t="s">
        <v>276</v>
      </c>
      <c r="D177" s="24">
        <f aca="true" t="shared" si="10" ref="D177:J177">SUM(D173:D176)</f>
        <v>420000</v>
      </c>
      <c r="E177" s="24">
        <f t="shared" si="10"/>
        <v>0</v>
      </c>
      <c r="F177" s="24">
        <f t="shared" si="10"/>
        <v>0</v>
      </c>
      <c r="G177" s="24">
        <f t="shared" si="10"/>
        <v>0</v>
      </c>
      <c r="H177" s="24">
        <f t="shared" si="10"/>
        <v>0</v>
      </c>
      <c r="I177" s="24">
        <f t="shared" si="10"/>
        <v>0</v>
      </c>
      <c r="J177" s="24">
        <f t="shared" si="10"/>
        <v>420000</v>
      </c>
    </row>
    <row r="178" spans="1:10" ht="12.75">
      <c r="A178" s="9"/>
      <c r="B178" s="12"/>
      <c r="C178" s="13"/>
      <c r="D178" s="21"/>
      <c r="E178" s="21"/>
      <c r="F178" s="21"/>
      <c r="G178" s="21"/>
      <c r="H178" s="21"/>
      <c r="I178" s="21"/>
      <c r="J178" s="21"/>
    </row>
    <row r="179" spans="1:10" ht="12.75">
      <c r="A179" s="9">
        <v>3434</v>
      </c>
      <c r="B179" s="12"/>
      <c r="C179" s="15" t="s">
        <v>280</v>
      </c>
      <c r="D179" s="21"/>
      <c r="E179" s="21"/>
      <c r="F179" s="21"/>
      <c r="G179" s="21"/>
      <c r="H179" s="21"/>
      <c r="I179" s="21"/>
      <c r="J179" s="21"/>
    </row>
    <row r="180" spans="1:10" ht="13.5" thickBot="1">
      <c r="A180" s="9"/>
      <c r="B180" s="12" t="s">
        <v>277</v>
      </c>
      <c r="C180" s="13" t="s">
        <v>278</v>
      </c>
      <c r="D180" s="21">
        <v>3025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f>SUM(D180:I180)</f>
        <v>3025</v>
      </c>
    </row>
    <row r="181" spans="1:10" ht="13.5" thickBot="1">
      <c r="A181" s="9"/>
      <c r="B181" s="12"/>
      <c r="C181" s="14" t="s">
        <v>279</v>
      </c>
      <c r="D181" s="24">
        <f aca="true" t="shared" si="11" ref="D181:J181">SUM(D180)</f>
        <v>3025</v>
      </c>
      <c r="E181" s="24">
        <f t="shared" si="11"/>
        <v>0</v>
      </c>
      <c r="F181" s="24">
        <f t="shared" si="11"/>
        <v>0</v>
      </c>
      <c r="G181" s="24">
        <f t="shared" si="11"/>
        <v>0</v>
      </c>
      <c r="H181" s="24">
        <f t="shared" si="11"/>
        <v>0</v>
      </c>
      <c r="I181" s="24">
        <f t="shared" si="11"/>
        <v>0</v>
      </c>
      <c r="J181" s="24">
        <f t="shared" si="11"/>
        <v>3025</v>
      </c>
    </row>
    <row r="182" spans="1:10" ht="12.75">
      <c r="A182" s="9" t="s">
        <v>225</v>
      </c>
      <c r="B182" s="12"/>
      <c r="C182" s="13"/>
      <c r="D182" s="21"/>
      <c r="E182" s="21"/>
      <c r="F182" s="21"/>
      <c r="G182" s="21"/>
      <c r="H182" s="21"/>
      <c r="I182" s="21"/>
      <c r="J182" s="21"/>
    </row>
    <row r="183" spans="1:10" ht="12.75">
      <c r="A183" s="9">
        <v>3435</v>
      </c>
      <c r="B183" s="12"/>
      <c r="C183" s="15" t="s">
        <v>280</v>
      </c>
      <c r="D183" s="21"/>
      <c r="E183" s="21"/>
      <c r="F183" s="21"/>
      <c r="G183" s="21"/>
      <c r="H183" s="21"/>
      <c r="I183" s="21"/>
      <c r="J183" s="21"/>
    </row>
    <row r="184" spans="1:10" ht="13.5" thickBot="1">
      <c r="A184" s="9"/>
      <c r="B184" s="12" t="s">
        <v>281</v>
      </c>
      <c r="C184" s="13" t="s">
        <v>282</v>
      </c>
      <c r="D184" s="21">
        <v>1011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f>SUM(D184:I184)</f>
        <v>1011</v>
      </c>
    </row>
    <row r="185" spans="1:10" ht="13.5" thickBot="1">
      <c r="A185" s="9"/>
      <c r="B185" s="12"/>
      <c r="C185" s="14" t="s">
        <v>283</v>
      </c>
      <c r="D185" s="24">
        <f aca="true" t="shared" si="12" ref="D185:J185">SUM(D184)</f>
        <v>1011</v>
      </c>
      <c r="E185" s="24">
        <f t="shared" si="12"/>
        <v>0</v>
      </c>
      <c r="F185" s="24">
        <f t="shared" si="12"/>
        <v>0</v>
      </c>
      <c r="G185" s="24">
        <f t="shared" si="12"/>
        <v>0</v>
      </c>
      <c r="H185" s="24">
        <f t="shared" si="12"/>
        <v>0</v>
      </c>
      <c r="I185" s="24">
        <f t="shared" si="12"/>
        <v>0</v>
      </c>
      <c r="J185" s="24">
        <f t="shared" si="12"/>
        <v>1011</v>
      </c>
    </row>
    <row r="186" spans="1:10" ht="12.75">
      <c r="A186" s="9"/>
      <c r="B186" s="12"/>
      <c r="C186" s="13"/>
      <c r="D186" s="21"/>
      <c r="E186" s="21"/>
      <c r="F186" s="21"/>
      <c r="G186" s="21"/>
      <c r="H186" s="21"/>
      <c r="I186" s="21"/>
      <c r="J186" s="21"/>
    </row>
    <row r="187" spans="1:10" ht="12.75">
      <c r="A187" s="9">
        <v>3461</v>
      </c>
      <c r="B187" s="12"/>
      <c r="C187" s="15" t="s">
        <v>284</v>
      </c>
      <c r="D187" s="21"/>
      <c r="E187" s="21"/>
      <c r="F187" s="21"/>
      <c r="G187" s="21"/>
      <c r="H187" s="21"/>
      <c r="I187" s="21"/>
      <c r="J187" s="21"/>
    </row>
    <row r="188" spans="1:10" ht="13.5" thickBot="1">
      <c r="A188" s="9"/>
      <c r="B188" s="12">
        <v>346119</v>
      </c>
      <c r="C188" s="13" t="s">
        <v>285</v>
      </c>
      <c r="D188" s="21">
        <v>1528</v>
      </c>
      <c r="E188" s="21"/>
      <c r="F188" s="21"/>
      <c r="G188" s="21"/>
      <c r="H188" s="21"/>
      <c r="I188" s="21"/>
      <c r="J188" s="21">
        <f>SUM(D188:I188)</f>
        <v>1528</v>
      </c>
    </row>
    <row r="189" spans="1:10" ht="13.5" thickBot="1">
      <c r="A189" s="9"/>
      <c r="B189" s="12"/>
      <c r="C189" s="14" t="s">
        <v>286</v>
      </c>
      <c r="D189" s="24">
        <f aca="true" t="shared" si="13" ref="D189:J189">SUM(D188)</f>
        <v>1528</v>
      </c>
      <c r="E189" s="24">
        <f t="shared" si="13"/>
        <v>0</v>
      </c>
      <c r="F189" s="24">
        <f t="shared" si="13"/>
        <v>0</v>
      </c>
      <c r="G189" s="24">
        <f t="shared" si="13"/>
        <v>0</v>
      </c>
      <c r="H189" s="24">
        <f t="shared" si="13"/>
        <v>0</v>
      </c>
      <c r="I189" s="24">
        <f t="shared" si="13"/>
        <v>0</v>
      </c>
      <c r="J189" s="24">
        <f t="shared" si="13"/>
        <v>1528</v>
      </c>
    </row>
    <row r="190" spans="1:10" ht="12.75">
      <c r="A190" s="9"/>
      <c r="B190" s="12"/>
      <c r="C190" s="13"/>
      <c r="D190" s="21"/>
      <c r="E190" s="21"/>
      <c r="F190" s="21"/>
      <c r="G190" s="21"/>
      <c r="H190" s="21"/>
      <c r="I190" s="21"/>
      <c r="J190" s="21"/>
    </row>
    <row r="191" spans="1:10" ht="12.75">
      <c r="A191" s="9">
        <v>3471</v>
      </c>
      <c r="B191" s="12"/>
      <c r="C191" s="15" t="s">
        <v>287</v>
      </c>
      <c r="D191" s="21"/>
      <c r="E191" s="21"/>
      <c r="F191" s="21"/>
      <c r="G191" s="21"/>
      <c r="H191" s="21"/>
      <c r="I191" s="21"/>
      <c r="J191" s="21"/>
    </row>
    <row r="192" spans="1:10" ht="13.5" thickBot="1">
      <c r="A192" s="9"/>
      <c r="B192" s="12">
        <v>347106</v>
      </c>
      <c r="C192" s="13" t="s">
        <v>288</v>
      </c>
      <c r="D192" s="21">
        <v>52000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f>SUM(D192:I192)</f>
        <v>52000</v>
      </c>
    </row>
    <row r="193" spans="1:10" ht="13.5" thickBot="1">
      <c r="A193" s="9"/>
      <c r="B193" s="12"/>
      <c r="C193" s="14" t="s">
        <v>289</v>
      </c>
      <c r="D193" s="24">
        <f aca="true" t="shared" si="14" ref="D193:J193">SUM(D192)</f>
        <v>52000</v>
      </c>
      <c r="E193" s="24">
        <f t="shared" si="14"/>
        <v>0</v>
      </c>
      <c r="F193" s="24">
        <f t="shared" si="14"/>
        <v>0</v>
      </c>
      <c r="G193" s="24">
        <f t="shared" si="14"/>
        <v>0</v>
      </c>
      <c r="H193" s="24">
        <f t="shared" si="14"/>
        <v>0</v>
      </c>
      <c r="I193" s="24">
        <f t="shared" si="14"/>
        <v>0</v>
      </c>
      <c r="J193" s="24">
        <f t="shared" si="14"/>
        <v>52000</v>
      </c>
    </row>
    <row r="194" spans="1:10" ht="12.75">
      <c r="A194" s="9"/>
      <c r="B194" s="12"/>
      <c r="C194" s="13"/>
      <c r="D194" s="21"/>
      <c r="E194" s="21"/>
      <c r="F194" s="21"/>
      <c r="G194" s="21"/>
      <c r="H194" s="21"/>
      <c r="I194" s="21"/>
      <c r="J194" s="21"/>
    </row>
    <row r="195" spans="1:10" ht="12.75">
      <c r="A195" s="9">
        <v>3473</v>
      </c>
      <c r="B195" s="12"/>
      <c r="C195" s="15" t="s">
        <v>290</v>
      </c>
      <c r="D195" s="21"/>
      <c r="E195" s="21"/>
      <c r="F195" s="21"/>
      <c r="G195" s="21"/>
      <c r="H195" s="21"/>
      <c r="I195" s="21"/>
      <c r="J195" s="21"/>
    </row>
    <row r="196" spans="1:10" ht="12.75">
      <c r="A196" s="9"/>
      <c r="B196" s="12">
        <v>347301</v>
      </c>
      <c r="C196" s="13" t="s">
        <v>291</v>
      </c>
      <c r="D196" s="21">
        <v>330000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f>SUM(D196:I196)</f>
        <v>330000</v>
      </c>
    </row>
    <row r="197" spans="1:10" ht="13.5" thickBot="1">
      <c r="A197" s="9"/>
      <c r="B197" s="12">
        <v>347302</v>
      </c>
      <c r="C197" s="13" t="s">
        <v>292</v>
      </c>
      <c r="D197" s="21">
        <v>400000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f>SUM(D197:I197)</f>
        <v>400000</v>
      </c>
    </row>
    <row r="198" spans="1:10" ht="13.5" thickBot="1">
      <c r="A198" s="9"/>
      <c r="B198" s="12"/>
      <c r="C198" s="14" t="s">
        <v>293</v>
      </c>
      <c r="D198" s="24">
        <f>SUM(D196:D197)</f>
        <v>730000</v>
      </c>
      <c r="E198" s="24">
        <f>SUM(E197)</f>
        <v>0</v>
      </c>
      <c r="F198" s="24">
        <f>SUM(F197)</f>
        <v>0</v>
      </c>
      <c r="G198" s="24">
        <f>SUM(G197)</f>
        <v>0</v>
      </c>
      <c r="H198" s="24">
        <f>SUM(H197)</f>
        <v>0</v>
      </c>
      <c r="I198" s="24">
        <f>SUM(I197)</f>
        <v>0</v>
      </c>
      <c r="J198" s="24">
        <f>SUM(J196:J197)</f>
        <v>730000</v>
      </c>
    </row>
    <row r="199" spans="1:10" ht="12.75">
      <c r="A199" s="9"/>
      <c r="B199" s="12"/>
      <c r="C199" s="13"/>
      <c r="D199" s="21"/>
      <c r="E199" s="21"/>
      <c r="F199" s="21"/>
      <c r="G199" s="21"/>
      <c r="H199" s="21"/>
      <c r="I199" s="21"/>
      <c r="J199" s="21"/>
    </row>
    <row r="200" spans="1:10" ht="12.75">
      <c r="A200" s="9">
        <v>3490</v>
      </c>
      <c r="B200" s="12"/>
      <c r="C200" s="15" t="s">
        <v>294</v>
      </c>
      <c r="D200" s="21"/>
      <c r="E200" s="21"/>
      <c r="F200" s="21"/>
      <c r="G200" s="21"/>
      <c r="H200" s="21"/>
      <c r="I200" s="21"/>
      <c r="J200" s="21"/>
    </row>
    <row r="201" spans="1:10" ht="12.75">
      <c r="A201" s="9"/>
      <c r="B201" s="12">
        <v>349025</v>
      </c>
      <c r="C201" s="13" t="s">
        <v>296</v>
      </c>
      <c r="D201" s="21">
        <v>19012</v>
      </c>
      <c r="E201" s="21"/>
      <c r="F201" s="21"/>
      <c r="G201" s="21"/>
      <c r="H201" s="21"/>
      <c r="I201" s="21"/>
      <c r="J201" s="21">
        <f aca="true" t="shared" si="15" ref="J201:J209">SUM(D201:I201)</f>
        <v>19012</v>
      </c>
    </row>
    <row r="202" spans="1:10" ht="12.75">
      <c r="A202" s="9"/>
      <c r="B202" s="12">
        <v>349050</v>
      </c>
      <c r="C202" s="13" t="s">
        <v>298</v>
      </c>
      <c r="D202" s="21">
        <v>200000</v>
      </c>
      <c r="E202" s="21">
        <v>200000</v>
      </c>
      <c r="F202" s="21">
        <v>200000</v>
      </c>
      <c r="G202" s="21">
        <v>200000</v>
      </c>
      <c r="H202" s="21">
        <v>200000</v>
      </c>
      <c r="I202" s="21">
        <v>200000</v>
      </c>
      <c r="J202" s="21">
        <f t="shared" si="15"/>
        <v>1200000</v>
      </c>
    </row>
    <row r="203" spans="1:10" ht="12.75">
      <c r="A203" s="9"/>
      <c r="B203" s="12">
        <v>349092</v>
      </c>
      <c r="C203" s="13" t="s">
        <v>299</v>
      </c>
      <c r="D203" s="21">
        <v>750000</v>
      </c>
      <c r="E203" s="21">
        <v>760000</v>
      </c>
      <c r="F203" s="21">
        <v>770500</v>
      </c>
      <c r="G203" s="21">
        <v>781525</v>
      </c>
      <c r="H203" s="21">
        <v>793101</v>
      </c>
      <c r="I203" s="21">
        <v>805256</v>
      </c>
      <c r="J203" s="21">
        <f t="shared" si="15"/>
        <v>4660382</v>
      </c>
    </row>
    <row r="204" spans="1:10" ht="12.75">
      <c r="A204" s="9"/>
      <c r="B204" s="12">
        <v>349097</v>
      </c>
      <c r="C204" s="13" t="s">
        <v>300</v>
      </c>
      <c r="D204" s="21">
        <v>764984</v>
      </c>
      <c r="E204" s="21">
        <v>841482</v>
      </c>
      <c r="F204" s="21">
        <v>925631</v>
      </c>
      <c r="G204" s="21">
        <v>1018193</v>
      </c>
      <c r="H204" s="21">
        <v>1120013</v>
      </c>
      <c r="I204" s="21">
        <v>1232014</v>
      </c>
      <c r="J204" s="21">
        <f t="shared" si="15"/>
        <v>5902317</v>
      </c>
    </row>
    <row r="205" spans="1:10" ht="12.75">
      <c r="A205" s="9"/>
      <c r="B205" s="12">
        <v>349307</v>
      </c>
      <c r="C205" s="13" t="s">
        <v>305</v>
      </c>
      <c r="D205" s="21">
        <v>100000</v>
      </c>
      <c r="E205" s="21">
        <v>100000</v>
      </c>
      <c r="F205" s="21">
        <v>100000</v>
      </c>
      <c r="G205" s="21">
        <v>100000</v>
      </c>
      <c r="H205" s="21">
        <v>100000</v>
      </c>
      <c r="I205" s="21">
        <v>100000</v>
      </c>
      <c r="J205" s="21">
        <f t="shared" si="15"/>
        <v>600000</v>
      </c>
    </row>
    <row r="206" spans="1:10" ht="12.75">
      <c r="A206" s="9"/>
      <c r="B206" s="12">
        <v>349502</v>
      </c>
      <c r="C206" s="13" t="s">
        <v>314</v>
      </c>
      <c r="D206" s="21">
        <v>565478</v>
      </c>
      <c r="E206" s="21">
        <v>622026</v>
      </c>
      <c r="F206" s="21">
        <v>684229</v>
      </c>
      <c r="G206" s="21">
        <v>752651</v>
      </c>
      <c r="H206" s="21">
        <v>827916</v>
      </c>
      <c r="I206" s="21">
        <v>910708</v>
      </c>
      <c r="J206" s="21">
        <f t="shared" si="15"/>
        <v>4363008</v>
      </c>
    </row>
    <row r="207" spans="1:10" ht="12.75">
      <c r="A207" s="9"/>
      <c r="B207" s="12">
        <v>349552</v>
      </c>
      <c r="C207" s="13" t="s">
        <v>317</v>
      </c>
      <c r="D207" s="21">
        <v>-379060</v>
      </c>
      <c r="E207" s="21"/>
      <c r="F207" s="21"/>
      <c r="G207" s="21"/>
      <c r="H207" s="21"/>
      <c r="I207" s="21"/>
      <c r="J207" s="21">
        <f t="shared" si="15"/>
        <v>-379060</v>
      </c>
    </row>
    <row r="208" spans="1:10" ht="12.75">
      <c r="A208" s="9"/>
      <c r="B208" s="12">
        <v>349604</v>
      </c>
      <c r="C208" s="13" t="s">
        <v>327</v>
      </c>
      <c r="D208" s="21">
        <v>521661</v>
      </c>
      <c r="E208" s="21">
        <v>573828</v>
      </c>
      <c r="F208" s="21">
        <v>631210</v>
      </c>
      <c r="G208" s="21">
        <v>694332</v>
      </c>
      <c r="H208" s="21">
        <v>763765</v>
      </c>
      <c r="I208" s="21">
        <v>840141</v>
      </c>
      <c r="J208" s="21">
        <f t="shared" si="15"/>
        <v>4024937</v>
      </c>
    </row>
    <row r="209" spans="1:10" ht="12.75">
      <c r="A209" s="9"/>
      <c r="B209" s="12">
        <v>349906</v>
      </c>
      <c r="C209" s="13" t="s">
        <v>337</v>
      </c>
      <c r="D209" s="21">
        <v>-363344</v>
      </c>
      <c r="E209" s="21"/>
      <c r="F209" s="21"/>
      <c r="G209" s="21"/>
      <c r="H209" s="21"/>
      <c r="I209" s="21"/>
      <c r="J209" s="21">
        <f t="shared" si="15"/>
        <v>-363344</v>
      </c>
    </row>
    <row r="210" spans="1:10" ht="12.75">
      <c r="A210" s="9"/>
      <c r="B210" s="12"/>
      <c r="C210" s="13"/>
      <c r="D210" s="21" t="s">
        <v>225</v>
      </c>
      <c r="E210" s="21"/>
      <c r="F210" s="21"/>
      <c r="G210" s="21"/>
      <c r="H210" s="21"/>
      <c r="I210" s="21"/>
      <c r="J210" s="21"/>
    </row>
    <row r="211" spans="1:10" ht="12.75">
      <c r="A211" s="9"/>
      <c r="B211" s="12"/>
      <c r="C211" s="22" t="s">
        <v>80</v>
      </c>
      <c r="D211" s="21"/>
      <c r="E211" s="21"/>
      <c r="F211" s="21"/>
      <c r="G211" s="21"/>
      <c r="H211" s="21"/>
      <c r="I211" s="21"/>
      <c r="J211" s="21"/>
    </row>
    <row r="212" spans="1:10" ht="12.75">
      <c r="A212" s="9"/>
      <c r="B212" s="12">
        <v>349014</v>
      </c>
      <c r="C212" s="13" t="s">
        <v>295</v>
      </c>
      <c r="D212" s="21">
        <v>-39708</v>
      </c>
      <c r="E212" s="21"/>
      <c r="F212" s="21"/>
      <c r="G212" s="21"/>
      <c r="H212" s="21"/>
      <c r="I212" s="21"/>
      <c r="J212" s="21">
        <f aca="true" t="shared" si="16" ref="J212:J247">SUM(D212:I212)</f>
        <v>-39708</v>
      </c>
    </row>
    <row r="213" spans="1:10" ht="12.75">
      <c r="A213" s="9"/>
      <c r="B213" s="12">
        <v>349034</v>
      </c>
      <c r="C213" s="13" t="s">
        <v>297</v>
      </c>
      <c r="D213" s="21">
        <v>-10847</v>
      </c>
      <c r="E213" s="21"/>
      <c r="F213" s="21"/>
      <c r="G213" s="21"/>
      <c r="H213" s="21"/>
      <c r="I213" s="21"/>
      <c r="J213" s="21">
        <f t="shared" si="16"/>
        <v>-10847</v>
      </c>
    </row>
    <row r="214" spans="1:10" ht="12.75">
      <c r="A214" s="9"/>
      <c r="B214" s="12">
        <v>349203</v>
      </c>
      <c r="C214" s="13" t="s">
        <v>301</v>
      </c>
      <c r="D214" s="21">
        <v>-29419</v>
      </c>
      <c r="E214" s="21"/>
      <c r="F214" s="21"/>
      <c r="G214" s="21"/>
      <c r="H214" s="21"/>
      <c r="I214" s="21"/>
      <c r="J214" s="21">
        <f t="shared" si="16"/>
        <v>-29419</v>
      </c>
    </row>
    <row r="215" spans="1:10" ht="12.75">
      <c r="A215" s="9"/>
      <c r="B215" s="12">
        <v>349204</v>
      </c>
      <c r="C215" s="13" t="s">
        <v>302</v>
      </c>
      <c r="D215" s="21">
        <v>-32449</v>
      </c>
      <c r="E215" s="21"/>
      <c r="F215" s="21"/>
      <c r="G215" s="21"/>
      <c r="H215" s="21"/>
      <c r="I215" s="21"/>
      <c r="J215" s="21">
        <f t="shared" si="16"/>
        <v>-32449</v>
      </c>
    </row>
    <row r="216" spans="1:10" ht="12.75">
      <c r="A216" s="9"/>
      <c r="B216" s="12">
        <v>349300</v>
      </c>
      <c r="C216" s="13" t="s">
        <v>303</v>
      </c>
      <c r="D216" s="21">
        <v>-327065</v>
      </c>
      <c r="E216" s="21"/>
      <c r="F216" s="21"/>
      <c r="G216" s="21"/>
      <c r="H216" s="21"/>
      <c r="I216" s="21"/>
      <c r="J216" s="21">
        <f t="shared" si="16"/>
        <v>-327065</v>
      </c>
    </row>
    <row r="217" spans="1:10" ht="12.75">
      <c r="A217" s="9"/>
      <c r="B217" s="12">
        <v>349302</v>
      </c>
      <c r="C217" s="13" t="s">
        <v>304</v>
      </c>
      <c r="D217" s="21">
        <v>-5772</v>
      </c>
      <c r="E217" s="21"/>
      <c r="F217" s="21"/>
      <c r="G217" s="21"/>
      <c r="H217" s="21"/>
      <c r="I217" s="21"/>
      <c r="J217" s="21">
        <f t="shared" si="16"/>
        <v>-5772</v>
      </c>
    </row>
    <row r="218" spans="1:10" ht="12.75">
      <c r="A218" s="9"/>
      <c r="B218" s="12">
        <v>349304</v>
      </c>
      <c r="C218" s="13" t="s">
        <v>211</v>
      </c>
      <c r="D218" s="21">
        <v>-50490</v>
      </c>
      <c r="E218" s="21"/>
      <c r="F218" s="21"/>
      <c r="G218" s="21"/>
      <c r="H218" s="21"/>
      <c r="I218" s="21"/>
      <c r="J218" s="21">
        <f t="shared" si="16"/>
        <v>-50490</v>
      </c>
    </row>
    <row r="219" spans="1:10" ht="12.75">
      <c r="A219" s="9"/>
      <c r="B219" s="12">
        <v>349335</v>
      </c>
      <c r="C219" s="13" t="s">
        <v>306</v>
      </c>
      <c r="D219" s="21">
        <v>-3310</v>
      </c>
      <c r="E219" s="21"/>
      <c r="F219" s="21"/>
      <c r="G219" s="21"/>
      <c r="H219" s="21"/>
      <c r="I219" s="21"/>
      <c r="J219" s="21">
        <f t="shared" si="16"/>
        <v>-3310</v>
      </c>
    </row>
    <row r="220" spans="1:10" ht="12.75">
      <c r="A220" s="9"/>
      <c r="B220" s="12">
        <v>349402</v>
      </c>
      <c r="C220" s="13" t="s">
        <v>307</v>
      </c>
      <c r="D220" s="21">
        <v>-7203</v>
      </c>
      <c r="E220" s="21"/>
      <c r="F220" s="21"/>
      <c r="G220" s="21"/>
      <c r="H220" s="21"/>
      <c r="I220" s="21"/>
      <c r="J220" s="21">
        <f t="shared" si="16"/>
        <v>-7203</v>
      </c>
    </row>
    <row r="221" spans="1:10" ht="12.75">
      <c r="A221" s="9"/>
      <c r="B221" s="12">
        <v>349442</v>
      </c>
      <c r="C221" s="13" t="s">
        <v>308</v>
      </c>
      <c r="D221" s="21">
        <v>-273518</v>
      </c>
      <c r="E221" s="21"/>
      <c r="F221" s="21"/>
      <c r="G221" s="21"/>
      <c r="H221" s="21"/>
      <c r="I221" s="21"/>
      <c r="J221" s="21">
        <f t="shared" si="16"/>
        <v>-273518</v>
      </c>
    </row>
    <row r="222" spans="1:10" ht="12.75">
      <c r="A222" s="9"/>
      <c r="B222" s="12">
        <v>349446</v>
      </c>
      <c r="C222" s="13" t="s">
        <v>309</v>
      </c>
      <c r="D222" s="21">
        <v>-188674</v>
      </c>
      <c r="E222" s="21"/>
      <c r="F222" s="21"/>
      <c r="G222" s="21"/>
      <c r="H222" s="21"/>
      <c r="I222" s="21"/>
      <c r="J222" s="21">
        <f t="shared" si="16"/>
        <v>-188674</v>
      </c>
    </row>
    <row r="223" spans="1:10" ht="12.75">
      <c r="A223" s="9"/>
      <c r="B223" s="12">
        <v>349447</v>
      </c>
      <c r="C223" s="13" t="s">
        <v>310</v>
      </c>
      <c r="D223" s="21">
        <v>-100097</v>
      </c>
      <c r="E223" s="21"/>
      <c r="F223" s="21"/>
      <c r="G223" s="21"/>
      <c r="H223" s="21"/>
      <c r="I223" s="21"/>
      <c r="J223" s="21">
        <f t="shared" si="16"/>
        <v>-100097</v>
      </c>
    </row>
    <row r="224" spans="1:10" ht="12.75">
      <c r="A224" s="9"/>
      <c r="B224" s="12">
        <v>349448</v>
      </c>
      <c r="C224" s="13" t="s">
        <v>311</v>
      </c>
      <c r="D224" s="21">
        <v>-438561</v>
      </c>
      <c r="E224" s="21"/>
      <c r="F224" s="21"/>
      <c r="G224" s="21"/>
      <c r="H224" s="21"/>
      <c r="I224" s="21"/>
      <c r="J224" s="21">
        <f t="shared" si="16"/>
        <v>-438561</v>
      </c>
    </row>
    <row r="225" spans="1:10" ht="12.75">
      <c r="A225" s="9"/>
      <c r="B225" s="12">
        <v>349449</v>
      </c>
      <c r="C225" s="13" t="s">
        <v>312</v>
      </c>
      <c r="D225" s="21">
        <v>-50000</v>
      </c>
      <c r="E225" s="21"/>
      <c r="F225" s="21"/>
      <c r="G225" s="21"/>
      <c r="H225" s="21"/>
      <c r="I225" s="21"/>
      <c r="J225" s="21">
        <f t="shared" si="16"/>
        <v>-50000</v>
      </c>
    </row>
    <row r="226" spans="1:10" ht="12.75">
      <c r="A226" s="9"/>
      <c r="B226" s="12">
        <v>349450</v>
      </c>
      <c r="C226" s="13" t="s">
        <v>313</v>
      </c>
      <c r="D226" s="21">
        <v>-412</v>
      </c>
      <c r="E226" s="21"/>
      <c r="F226" s="21"/>
      <c r="G226" s="21"/>
      <c r="H226" s="21"/>
      <c r="I226" s="21"/>
      <c r="J226" s="21">
        <f t="shared" si="16"/>
        <v>-412</v>
      </c>
    </row>
    <row r="227" spans="1:10" ht="12.75">
      <c r="A227" s="9"/>
      <c r="B227" s="12">
        <v>349505</v>
      </c>
      <c r="C227" s="13" t="s">
        <v>315</v>
      </c>
      <c r="D227" s="21">
        <v>-2253</v>
      </c>
      <c r="E227" s="21"/>
      <c r="F227" s="21"/>
      <c r="G227" s="21"/>
      <c r="H227" s="21"/>
      <c r="I227" s="21"/>
      <c r="J227" s="21">
        <f t="shared" si="16"/>
        <v>-2253</v>
      </c>
    </row>
    <row r="228" spans="1:10" ht="12.75">
      <c r="A228" s="9"/>
      <c r="B228" s="12">
        <v>349525</v>
      </c>
      <c r="C228" s="13" t="s">
        <v>316</v>
      </c>
      <c r="D228" s="21">
        <v>-217302</v>
      </c>
      <c r="E228" s="21"/>
      <c r="F228" s="21"/>
      <c r="G228" s="21"/>
      <c r="H228" s="21"/>
      <c r="I228" s="21"/>
      <c r="J228" s="21">
        <f t="shared" si="16"/>
        <v>-217302</v>
      </c>
    </row>
    <row r="229" spans="1:10" ht="12.75">
      <c r="A229" s="9"/>
      <c r="B229" s="12">
        <v>349553</v>
      </c>
      <c r="C229" s="13" t="s">
        <v>318</v>
      </c>
      <c r="D229" s="21">
        <v>-53012</v>
      </c>
      <c r="E229" s="21"/>
      <c r="F229" s="21"/>
      <c r="G229" s="21"/>
      <c r="H229" s="21"/>
      <c r="I229" s="21"/>
      <c r="J229" s="21">
        <f t="shared" si="16"/>
        <v>-53012</v>
      </c>
    </row>
    <row r="230" spans="1:10" ht="12.75">
      <c r="A230" s="9"/>
      <c r="B230" s="12">
        <v>349554</v>
      </c>
      <c r="C230" s="13" t="s">
        <v>319</v>
      </c>
      <c r="D230" s="21">
        <v>-24144</v>
      </c>
      <c r="E230" s="21"/>
      <c r="F230" s="21"/>
      <c r="G230" s="21"/>
      <c r="H230" s="21"/>
      <c r="I230" s="21"/>
      <c r="J230" s="21">
        <f t="shared" si="16"/>
        <v>-24144</v>
      </c>
    </row>
    <row r="231" spans="1:10" ht="12.75">
      <c r="A231" s="9"/>
      <c r="B231" s="12">
        <v>349555</v>
      </c>
      <c r="C231" s="13" t="s">
        <v>320</v>
      </c>
      <c r="D231" s="21">
        <v>-808261</v>
      </c>
      <c r="E231" s="21"/>
      <c r="F231" s="21"/>
      <c r="G231" s="21"/>
      <c r="H231" s="21"/>
      <c r="I231" s="21"/>
      <c r="J231" s="21">
        <f t="shared" si="16"/>
        <v>-808261</v>
      </c>
    </row>
    <row r="232" spans="1:10" ht="12.75">
      <c r="A232" s="9"/>
      <c r="B232" s="12">
        <v>349558</v>
      </c>
      <c r="C232" s="13" t="s">
        <v>321</v>
      </c>
      <c r="D232" s="21">
        <v>-126938</v>
      </c>
      <c r="E232" s="21"/>
      <c r="F232" s="21"/>
      <c r="G232" s="21"/>
      <c r="H232" s="21"/>
      <c r="I232" s="21"/>
      <c r="J232" s="21">
        <f t="shared" si="16"/>
        <v>-126938</v>
      </c>
    </row>
    <row r="233" spans="1:10" ht="12.75">
      <c r="A233" s="9"/>
      <c r="B233" s="12">
        <v>349560</v>
      </c>
      <c r="C233" s="13" t="s">
        <v>322</v>
      </c>
      <c r="D233" s="21">
        <v>-129532</v>
      </c>
      <c r="E233" s="21"/>
      <c r="F233" s="21"/>
      <c r="G233" s="21"/>
      <c r="H233" s="21"/>
      <c r="I233" s="21"/>
      <c r="J233" s="21">
        <f t="shared" si="16"/>
        <v>-129532</v>
      </c>
    </row>
    <row r="234" spans="1:10" ht="12.75">
      <c r="A234" s="9"/>
      <c r="B234" s="12">
        <v>349561</v>
      </c>
      <c r="C234" s="13" t="s">
        <v>323</v>
      </c>
      <c r="D234" s="21">
        <v>-370216</v>
      </c>
      <c r="E234" s="21"/>
      <c r="F234" s="21"/>
      <c r="G234" s="21"/>
      <c r="H234" s="21"/>
      <c r="I234" s="21"/>
      <c r="J234" s="21">
        <f t="shared" si="16"/>
        <v>-370216</v>
      </c>
    </row>
    <row r="235" spans="1:10" ht="12.75">
      <c r="A235" s="9"/>
      <c r="B235" s="12">
        <v>349601</v>
      </c>
      <c r="C235" s="13" t="s">
        <v>324</v>
      </c>
      <c r="D235" s="21">
        <v>-110000</v>
      </c>
      <c r="E235" s="21"/>
      <c r="F235" s="21"/>
      <c r="G235" s="21"/>
      <c r="H235" s="21"/>
      <c r="I235" s="21"/>
      <c r="J235" s="21">
        <f t="shared" si="16"/>
        <v>-110000</v>
      </c>
    </row>
    <row r="236" spans="1:10" ht="12.75">
      <c r="A236" s="9"/>
      <c r="B236" s="12">
        <v>349602</v>
      </c>
      <c r="C236" s="13" t="s">
        <v>325</v>
      </c>
      <c r="D236" s="21">
        <v>-166295</v>
      </c>
      <c r="E236" s="21"/>
      <c r="F236" s="21"/>
      <c r="G236" s="21"/>
      <c r="H236" s="21"/>
      <c r="I236" s="21"/>
      <c r="J236" s="21">
        <f t="shared" si="16"/>
        <v>-166295</v>
      </c>
    </row>
    <row r="237" spans="1:10" ht="12.75">
      <c r="A237" s="9"/>
      <c r="B237" s="12">
        <v>349603</v>
      </c>
      <c r="C237" s="13" t="s">
        <v>326</v>
      </c>
      <c r="D237" s="21">
        <v>-153103</v>
      </c>
      <c r="E237" s="21"/>
      <c r="F237" s="21"/>
      <c r="G237" s="21"/>
      <c r="H237" s="21"/>
      <c r="I237" s="21"/>
      <c r="J237" s="21">
        <f t="shared" si="16"/>
        <v>-153103</v>
      </c>
    </row>
    <row r="238" spans="1:10" ht="12.75">
      <c r="A238" s="9"/>
      <c r="B238" s="12">
        <v>349605</v>
      </c>
      <c r="C238" s="13" t="s">
        <v>328</v>
      </c>
      <c r="D238" s="21">
        <v>-249564</v>
      </c>
      <c r="E238" s="21"/>
      <c r="F238" s="21"/>
      <c r="G238" s="21"/>
      <c r="H238" s="21"/>
      <c r="I238" s="21"/>
      <c r="J238" s="21">
        <f t="shared" si="16"/>
        <v>-249564</v>
      </c>
    </row>
    <row r="239" spans="1:10" ht="12.75">
      <c r="A239" s="9"/>
      <c r="B239" s="12">
        <v>349606</v>
      </c>
      <c r="C239" s="13" t="s">
        <v>329</v>
      </c>
      <c r="D239" s="21">
        <v>-653453</v>
      </c>
      <c r="E239" s="21"/>
      <c r="F239" s="21"/>
      <c r="G239" s="21"/>
      <c r="H239" s="21"/>
      <c r="I239" s="21"/>
      <c r="J239" s="21">
        <f t="shared" si="16"/>
        <v>-653453</v>
      </c>
    </row>
    <row r="240" spans="1:10" ht="12.75">
      <c r="A240" s="9"/>
      <c r="B240" s="12">
        <v>349607</v>
      </c>
      <c r="C240" s="13" t="s">
        <v>330</v>
      </c>
      <c r="D240" s="21">
        <v>-132509</v>
      </c>
      <c r="E240" s="21"/>
      <c r="F240" s="21"/>
      <c r="G240" s="21"/>
      <c r="H240" s="21"/>
      <c r="I240" s="21"/>
      <c r="J240" s="21">
        <f t="shared" si="16"/>
        <v>-132509</v>
      </c>
    </row>
    <row r="241" spans="1:10" ht="12.75">
      <c r="A241" s="9"/>
      <c r="B241" s="12">
        <v>349608</v>
      </c>
      <c r="C241" s="13" t="s">
        <v>331</v>
      </c>
      <c r="D241" s="21">
        <v>-105385</v>
      </c>
      <c r="E241" s="21"/>
      <c r="F241" s="21"/>
      <c r="G241" s="21"/>
      <c r="H241" s="21"/>
      <c r="I241" s="21"/>
      <c r="J241" s="21">
        <f t="shared" si="16"/>
        <v>-105385</v>
      </c>
    </row>
    <row r="242" spans="1:10" ht="12.75">
      <c r="A242" s="9"/>
      <c r="B242" s="12">
        <v>349609</v>
      </c>
      <c r="C242" s="13" t="s">
        <v>332</v>
      </c>
      <c r="D242" s="21">
        <v>-50000</v>
      </c>
      <c r="E242" s="21"/>
      <c r="F242" s="21"/>
      <c r="G242" s="21"/>
      <c r="H242" s="21"/>
      <c r="I242" s="21"/>
      <c r="J242" s="21">
        <f t="shared" si="16"/>
        <v>-50000</v>
      </c>
    </row>
    <row r="243" spans="1:10" ht="12.75">
      <c r="A243" s="9"/>
      <c r="B243" s="12">
        <v>349610</v>
      </c>
      <c r="C243" s="13" t="s">
        <v>333</v>
      </c>
      <c r="D243" s="21">
        <v>-431231</v>
      </c>
      <c r="E243" s="21"/>
      <c r="F243" s="21"/>
      <c r="G243" s="21"/>
      <c r="H243" s="21"/>
      <c r="I243" s="21"/>
      <c r="J243" s="21">
        <f t="shared" si="16"/>
        <v>-431231</v>
      </c>
    </row>
    <row r="244" spans="1:10" ht="12.75">
      <c r="A244" s="9"/>
      <c r="B244" s="12">
        <v>349611</v>
      </c>
      <c r="C244" s="13" t="s">
        <v>334</v>
      </c>
      <c r="D244" s="21">
        <v>-174348</v>
      </c>
      <c r="E244" s="21"/>
      <c r="F244" s="21"/>
      <c r="G244" s="21"/>
      <c r="H244" s="21"/>
      <c r="I244" s="21"/>
      <c r="J244" s="21">
        <f t="shared" si="16"/>
        <v>-174348</v>
      </c>
    </row>
    <row r="245" spans="1:10" ht="12.75">
      <c r="A245" s="9"/>
      <c r="B245" s="12">
        <v>349612</v>
      </c>
      <c r="C245" s="13" t="s">
        <v>335</v>
      </c>
      <c r="D245" s="21">
        <v>-198547</v>
      </c>
      <c r="E245" s="21"/>
      <c r="F245" s="21"/>
      <c r="G245" s="21"/>
      <c r="H245" s="21"/>
      <c r="I245" s="21"/>
      <c r="J245" s="21">
        <f t="shared" si="16"/>
        <v>-198547</v>
      </c>
    </row>
    <row r="246" spans="1:10" ht="12.75">
      <c r="A246" s="9"/>
      <c r="B246" s="12">
        <v>349801</v>
      </c>
      <c r="C246" s="13" t="s">
        <v>336</v>
      </c>
      <c r="D246" s="21">
        <v>-22589</v>
      </c>
      <c r="E246" s="21"/>
      <c r="F246" s="21"/>
      <c r="G246" s="21"/>
      <c r="H246" s="21"/>
      <c r="I246" s="21"/>
      <c r="J246" s="21">
        <f t="shared" si="16"/>
        <v>-22589</v>
      </c>
    </row>
    <row r="247" spans="1:10" ht="13.5" thickBot="1">
      <c r="A247" s="9"/>
      <c r="B247" s="12">
        <v>349916</v>
      </c>
      <c r="C247" s="13" t="s">
        <v>338</v>
      </c>
      <c r="D247" s="21">
        <v>-49240</v>
      </c>
      <c r="E247" s="21"/>
      <c r="F247" s="21"/>
      <c r="G247" s="21"/>
      <c r="H247" s="21"/>
      <c r="I247" s="21"/>
      <c r="J247" s="21">
        <f t="shared" si="16"/>
        <v>-49240</v>
      </c>
    </row>
    <row r="248" spans="1:12" ht="13.5" thickBot="1">
      <c r="A248" s="9"/>
      <c r="B248" s="12"/>
      <c r="C248" s="14" t="s">
        <v>339</v>
      </c>
      <c r="D248" s="24">
        <f aca="true" t="shared" si="17" ref="D248:J248">SUM(D201:D247)</f>
        <v>-3606716</v>
      </c>
      <c r="E248" s="24">
        <f t="shared" si="17"/>
        <v>3097336</v>
      </c>
      <c r="F248" s="24">
        <f t="shared" si="17"/>
        <v>3311570</v>
      </c>
      <c r="G248" s="24">
        <f t="shared" si="17"/>
        <v>3546701</v>
      </c>
      <c r="H248" s="24">
        <f t="shared" si="17"/>
        <v>3804795</v>
      </c>
      <c r="I248" s="24">
        <f t="shared" si="17"/>
        <v>4088119</v>
      </c>
      <c r="J248" s="24">
        <f t="shared" si="17"/>
        <v>14241805</v>
      </c>
      <c r="K248" s="11" t="s">
        <v>225</v>
      </c>
      <c r="L248" s="11" t="s">
        <v>225</v>
      </c>
    </row>
    <row r="249" spans="1:10" ht="12.75">
      <c r="A249" s="9"/>
      <c r="B249" s="12"/>
      <c r="C249" s="13"/>
      <c r="D249" s="21"/>
      <c r="E249" s="21"/>
      <c r="F249" s="21"/>
      <c r="G249" s="21"/>
      <c r="H249" s="21"/>
      <c r="I249" s="21"/>
      <c r="J249" s="21"/>
    </row>
    <row r="250" spans="1:10" ht="12.75">
      <c r="A250" s="9">
        <v>3641</v>
      </c>
      <c r="B250" s="12"/>
      <c r="C250" s="15" t="s">
        <v>340</v>
      </c>
      <c r="D250" s="21"/>
      <c r="E250" s="21"/>
      <c r="F250" s="21"/>
      <c r="G250" s="21"/>
      <c r="H250" s="21"/>
      <c r="I250" s="21"/>
      <c r="J250" s="21"/>
    </row>
    <row r="251" spans="1:10" ht="12.75">
      <c r="A251" s="9"/>
      <c r="B251" s="12" t="s">
        <v>341</v>
      </c>
      <c r="C251" s="13" t="s">
        <v>342</v>
      </c>
      <c r="D251" s="21">
        <v>427000</v>
      </c>
      <c r="E251" s="21">
        <v>300000</v>
      </c>
      <c r="F251" s="21">
        <v>0</v>
      </c>
      <c r="G251" s="21">
        <v>0</v>
      </c>
      <c r="H251" s="21">
        <v>0</v>
      </c>
      <c r="I251" s="21">
        <v>0</v>
      </c>
      <c r="J251" s="21">
        <f>SUM(D251:I251)</f>
        <v>727000</v>
      </c>
    </row>
    <row r="252" spans="1:10" ht="12.75">
      <c r="A252" s="9"/>
      <c r="B252" s="12" t="s">
        <v>343</v>
      </c>
      <c r="C252" s="13" t="s">
        <v>344</v>
      </c>
      <c r="D252" s="21">
        <v>305821</v>
      </c>
      <c r="E252" s="21">
        <v>229138</v>
      </c>
      <c r="F252" s="21">
        <v>237158</v>
      </c>
      <c r="G252" s="21">
        <v>139382559</v>
      </c>
      <c r="H252" s="21">
        <v>254050</v>
      </c>
      <c r="I252" s="21">
        <v>131470</v>
      </c>
      <c r="J252" s="21">
        <f aca="true" t="shared" si="18" ref="J252:J315">SUM(D252:I252)</f>
        <v>140540196</v>
      </c>
    </row>
    <row r="253" spans="1:10" ht="12.75">
      <c r="A253" s="9"/>
      <c r="B253" s="12" t="s">
        <v>345</v>
      </c>
      <c r="C253" s="13" t="s">
        <v>346</v>
      </c>
      <c r="D253" s="21">
        <v>0</v>
      </c>
      <c r="E253" s="21">
        <v>245458</v>
      </c>
      <c r="F253" s="21">
        <v>237158</v>
      </c>
      <c r="G253" s="21">
        <v>236647005</v>
      </c>
      <c r="H253" s="21">
        <v>254050</v>
      </c>
      <c r="I253" s="21">
        <v>131470</v>
      </c>
      <c r="J253" s="21">
        <f t="shared" si="18"/>
        <v>237515141</v>
      </c>
    </row>
    <row r="254" spans="1:10" ht="12.75">
      <c r="A254" s="9"/>
      <c r="B254" s="12" t="s">
        <v>347</v>
      </c>
      <c r="C254" s="13" t="s">
        <v>348</v>
      </c>
      <c r="D254" s="21">
        <v>3493000</v>
      </c>
      <c r="E254" s="21">
        <v>1457000</v>
      </c>
      <c r="F254" s="21">
        <v>5049000</v>
      </c>
      <c r="G254" s="21">
        <v>5632000</v>
      </c>
      <c r="H254" s="21">
        <v>4925000</v>
      </c>
      <c r="I254" s="21">
        <v>7032000</v>
      </c>
      <c r="J254" s="21">
        <f t="shared" si="18"/>
        <v>27588000</v>
      </c>
    </row>
    <row r="255" spans="1:10" ht="12.75">
      <c r="A255" s="9"/>
      <c r="B255" s="12" t="s">
        <v>349</v>
      </c>
      <c r="C255" s="13" t="s">
        <v>350</v>
      </c>
      <c r="D255" s="21">
        <v>40000</v>
      </c>
      <c r="E255" s="21">
        <v>755022</v>
      </c>
      <c r="F255" s="21">
        <v>890892</v>
      </c>
      <c r="G255" s="21">
        <v>30000</v>
      </c>
      <c r="H255" s="21">
        <v>5345</v>
      </c>
      <c r="I255" s="21">
        <v>368777</v>
      </c>
      <c r="J255" s="21">
        <f t="shared" si="18"/>
        <v>2090036</v>
      </c>
    </row>
    <row r="256" spans="1:10" ht="12.75">
      <c r="A256" s="9"/>
      <c r="B256" s="12" t="s">
        <v>351</v>
      </c>
      <c r="C256" s="13" t="s">
        <v>352</v>
      </c>
      <c r="D256" s="21">
        <v>2526319</v>
      </c>
      <c r="E256" s="21">
        <v>4589158</v>
      </c>
      <c r="F256" s="21">
        <v>3188904</v>
      </c>
      <c r="G256" s="21">
        <v>2187510</v>
      </c>
      <c r="H256" s="21">
        <v>1933510</v>
      </c>
      <c r="I256" s="21">
        <v>2493790</v>
      </c>
      <c r="J256" s="21">
        <f t="shared" si="18"/>
        <v>16919191</v>
      </c>
    </row>
    <row r="257" spans="1:10" ht="12.75">
      <c r="A257" s="9"/>
      <c r="B257" s="12" t="s">
        <v>353</v>
      </c>
      <c r="C257" s="13" t="s">
        <v>354</v>
      </c>
      <c r="D257" s="21">
        <v>51857</v>
      </c>
      <c r="E257" s="21">
        <v>25000</v>
      </c>
      <c r="F257" s="21">
        <v>25000</v>
      </c>
      <c r="G257" s="21">
        <v>25000</v>
      </c>
      <c r="H257" s="21">
        <v>0</v>
      </c>
      <c r="I257" s="21">
        <v>0</v>
      </c>
      <c r="J257" s="21">
        <f t="shared" si="18"/>
        <v>126857</v>
      </c>
    </row>
    <row r="258" spans="1:10" ht="12.75">
      <c r="A258" s="9"/>
      <c r="B258" s="12" t="s">
        <v>355</v>
      </c>
      <c r="C258" s="13" t="s">
        <v>356</v>
      </c>
      <c r="D258" s="21">
        <v>-85514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f t="shared" si="18"/>
        <v>-85514</v>
      </c>
    </row>
    <row r="259" spans="1:10" ht="12.75">
      <c r="A259" s="9"/>
      <c r="B259" s="12" t="s">
        <v>357</v>
      </c>
      <c r="C259" s="13" t="s">
        <v>358</v>
      </c>
      <c r="D259" s="21">
        <v>311334</v>
      </c>
      <c r="E259" s="21">
        <v>200000</v>
      </c>
      <c r="F259" s="21">
        <v>200000</v>
      </c>
      <c r="G259" s="21">
        <v>200000</v>
      </c>
      <c r="H259" s="21">
        <v>200000</v>
      </c>
      <c r="I259" s="21">
        <v>200000</v>
      </c>
      <c r="J259" s="21">
        <f t="shared" si="18"/>
        <v>1311334</v>
      </c>
    </row>
    <row r="260" spans="1:10" ht="12.75">
      <c r="A260" s="9"/>
      <c r="B260" s="12" t="s">
        <v>359</v>
      </c>
      <c r="C260" s="13" t="s">
        <v>360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f t="shared" si="18"/>
        <v>0</v>
      </c>
    </row>
    <row r="261" spans="1:10" ht="12.75">
      <c r="A261" s="9"/>
      <c r="B261" s="12" t="s">
        <v>361</v>
      </c>
      <c r="C261" s="13" t="s">
        <v>362</v>
      </c>
      <c r="D261" s="21">
        <v>0</v>
      </c>
      <c r="E261" s="21">
        <v>164009</v>
      </c>
      <c r="F261" s="21">
        <v>379181</v>
      </c>
      <c r="G261" s="21">
        <v>354153</v>
      </c>
      <c r="H261" s="21">
        <v>352512</v>
      </c>
      <c r="I261" s="21">
        <v>0</v>
      </c>
      <c r="J261" s="21">
        <f t="shared" si="18"/>
        <v>1249855</v>
      </c>
    </row>
    <row r="262" spans="1:10" ht="12.75">
      <c r="A262" s="9"/>
      <c r="B262" s="12" t="s">
        <v>363</v>
      </c>
      <c r="C262" s="13" t="s">
        <v>364</v>
      </c>
      <c r="D262" s="21">
        <v>9838818</v>
      </c>
      <c r="E262" s="21">
        <v>12589817</v>
      </c>
      <c r="F262" s="21">
        <v>10864458</v>
      </c>
      <c r="G262" s="21">
        <v>10977787</v>
      </c>
      <c r="H262" s="21">
        <v>11010145</v>
      </c>
      <c r="I262" s="21">
        <v>13189910</v>
      </c>
      <c r="J262" s="21">
        <f t="shared" si="18"/>
        <v>68470935</v>
      </c>
    </row>
    <row r="263" spans="1:10" ht="12.75">
      <c r="A263" s="9"/>
      <c r="B263" s="12" t="s">
        <v>365</v>
      </c>
      <c r="C263" s="13" t="s">
        <v>366</v>
      </c>
      <c r="D263" s="21">
        <v>154950</v>
      </c>
      <c r="E263" s="21">
        <v>128265</v>
      </c>
      <c r="F263" s="21">
        <v>30262</v>
      </c>
      <c r="G263" s="21">
        <v>10461</v>
      </c>
      <c r="H263" s="21">
        <v>10513</v>
      </c>
      <c r="I263" s="21">
        <v>2153</v>
      </c>
      <c r="J263" s="21">
        <f t="shared" si="18"/>
        <v>336604</v>
      </c>
    </row>
    <row r="264" spans="1:10" ht="12.75">
      <c r="A264" s="9"/>
      <c r="B264" s="12" t="s">
        <v>367</v>
      </c>
      <c r="C264" s="13" t="s">
        <v>368</v>
      </c>
      <c r="D264" s="21">
        <v>7132343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f t="shared" si="18"/>
        <v>7132343</v>
      </c>
    </row>
    <row r="265" spans="1:10" ht="12.75">
      <c r="A265" s="9"/>
      <c r="B265" s="12" t="s">
        <v>369</v>
      </c>
      <c r="C265" s="13" t="s">
        <v>370</v>
      </c>
      <c r="D265" s="21">
        <v>3028730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f t="shared" si="18"/>
        <v>3028730</v>
      </c>
    </row>
    <row r="266" spans="1:10" ht="12.75">
      <c r="A266" s="9"/>
      <c r="B266" s="12" t="s">
        <v>371</v>
      </c>
      <c r="C266" s="13" t="s">
        <v>372</v>
      </c>
      <c r="D266" s="21">
        <v>1819855</v>
      </c>
      <c r="E266" s="21">
        <v>3423432</v>
      </c>
      <c r="F266" s="21">
        <v>1635191</v>
      </c>
      <c r="G266" s="21">
        <v>1248295</v>
      </c>
      <c r="H266" s="21">
        <v>2198675</v>
      </c>
      <c r="I266" s="21">
        <v>5445579</v>
      </c>
      <c r="J266" s="21">
        <f t="shared" si="18"/>
        <v>15771027</v>
      </c>
    </row>
    <row r="267" spans="1:10" ht="12.75">
      <c r="A267" s="9"/>
      <c r="B267" s="12" t="s">
        <v>373</v>
      </c>
      <c r="C267" s="13" t="s">
        <v>374</v>
      </c>
      <c r="D267" s="21">
        <v>398738</v>
      </c>
      <c r="E267" s="21">
        <v>319184</v>
      </c>
      <c r="F267" s="21">
        <v>248026</v>
      </c>
      <c r="G267" s="21">
        <v>728482</v>
      </c>
      <c r="H267" s="21">
        <v>373793</v>
      </c>
      <c r="I267" s="21">
        <v>288932</v>
      </c>
      <c r="J267" s="21">
        <f t="shared" si="18"/>
        <v>2357155</v>
      </c>
    </row>
    <row r="268" spans="1:10" ht="12.75">
      <c r="A268" s="9"/>
      <c r="B268" s="12" t="s">
        <v>375</v>
      </c>
      <c r="C268" s="13" t="s">
        <v>376</v>
      </c>
      <c r="D268" s="21">
        <v>3408834</v>
      </c>
      <c r="E268" s="21">
        <v>4563565</v>
      </c>
      <c r="F268" s="21">
        <v>4144325</v>
      </c>
      <c r="G268" s="21">
        <v>2428180</v>
      </c>
      <c r="H268" s="21">
        <v>2428180</v>
      </c>
      <c r="I268" s="21">
        <v>2583800</v>
      </c>
      <c r="J268" s="21">
        <f t="shared" si="18"/>
        <v>19556884</v>
      </c>
    </row>
    <row r="269" spans="1:10" ht="12.75">
      <c r="A269" s="9"/>
      <c r="B269" s="12" t="s">
        <v>377</v>
      </c>
      <c r="C269" s="13" t="s">
        <v>378</v>
      </c>
      <c r="D269" s="21">
        <v>421850</v>
      </c>
      <c r="E269" s="21">
        <v>479127</v>
      </c>
      <c r="F269" s="21">
        <v>305263</v>
      </c>
      <c r="G269" s="21">
        <v>477604</v>
      </c>
      <c r="H269" s="21">
        <v>589952</v>
      </c>
      <c r="I269" s="21">
        <v>524306</v>
      </c>
      <c r="J269" s="21">
        <f t="shared" si="18"/>
        <v>2798102</v>
      </c>
    </row>
    <row r="270" spans="1:10" ht="12.75">
      <c r="A270" s="9"/>
      <c r="B270" s="12" t="s">
        <v>379</v>
      </c>
      <c r="C270" s="13" t="s">
        <v>380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58256529</v>
      </c>
      <c r="J270" s="21">
        <f t="shared" si="18"/>
        <v>58256529</v>
      </c>
    </row>
    <row r="271" spans="1:10" ht="12.75">
      <c r="A271" s="9"/>
      <c r="B271" s="12" t="s">
        <v>381</v>
      </c>
      <c r="C271" s="13" t="s">
        <v>382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146880058</v>
      </c>
      <c r="J271" s="21">
        <f t="shared" si="18"/>
        <v>146880058</v>
      </c>
    </row>
    <row r="272" spans="1:10" ht="12.75">
      <c r="A272" s="9"/>
      <c r="B272" s="12" t="s">
        <v>383</v>
      </c>
      <c r="C272" s="13" t="s">
        <v>384</v>
      </c>
      <c r="D272" s="21">
        <v>6206306</v>
      </c>
      <c r="E272" s="21">
        <v>0</v>
      </c>
      <c r="F272" s="21">
        <v>4000000</v>
      </c>
      <c r="G272" s="21">
        <v>0</v>
      </c>
      <c r="H272" s="21">
        <v>0</v>
      </c>
      <c r="I272" s="21">
        <v>0</v>
      </c>
      <c r="J272" s="21">
        <f t="shared" si="18"/>
        <v>10206306</v>
      </c>
    </row>
    <row r="273" spans="1:10" ht="12.75">
      <c r="A273" s="9"/>
      <c r="B273" s="12" t="s">
        <v>385</v>
      </c>
      <c r="C273" s="13" t="s">
        <v>386</v>
      </c>
      <c r="D273" s="21">
        <v>-24304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f t="shared" si="18"/>
        <v>-24304</v>
      </c>
    </row>
    <row r="274" spans="1:10" ht="12.75">
      <c r="A274" s="9"/>
      <c r="B274" s="12" t="s">
        <v>387</v>
      </c>
      <c r="C274" s="13" t="s">
        <v>388</v>
      </c>
      <c r="D274" s="21">
        <v>0</v>
      </c>
      <c r="E274" s="21">
        <v>87018</v>
      </c>
      <c r="F274" s="21">
        <v>476698</v>
      </c>
      <c r="G274" s="21">
        <v>436282</v>
      </c>
      <c r="H274" s="21">
        <v>0</v>
      </c>
      <c r="I274" s="21">
        <v>0</v>
      </c>
      <c r="J274" s="21">
        <f t="shared" si="18"/>
        <v>999998</v>
      </c>
    </row>
    <row r="275" spans="1:10" ht="12.75">
      <c r="A275" s="9"/>
      <c r="B275" s="12" t="s">
        <v>389</v>
      </c>
      <c r="C275" s="13" t="s">
        <v>390</v>
      </c>
      <c r="D275" s="21">
        <v>1869092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f t="shared" si="18"/>
        <v>1869092</v>
      </c>
    </row>
    <row r="276" spans="1:10" ht="12.75">
      <c r="A276" s="9"/>
      <c r="B276" s="12" t="s">
        <v>391</v>
      </c>
      <c r="C276" s="13" t="s">
        <v>392</v>
      </c>
      <c r="D276" s="21">
        <v>415998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f t="shared" si="18"/>
        <v>415998</v>
      </c>
    </row>
    <row r="277" spans="1:10" ht="12.75">
      <c r="A277" s="9"/>
      <c r="B277" s="12" t="s">
        <v>393</v>
      </c>
      <c r="C277" s="13" t="s">
        <v>394</v>
      </c>
      <c r="D277" s="21">
        <v>-1482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f t="shared" si="18"/>
        <v>-1482</v>
      </c>
    </row>
    <row r="278" spans="1:10" ht="12.75">
      <c r="A278" s="9"/>
      <c r="B278" s="12" t="s">
        <v>395</v>
      </c>
      <c r="C278" s="13" t="s">
        <v>396</v>
      </c>
      <c r="D278" s="21">
        <v>-643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f t="shared" si="18"/>
        <v>-643</v>
      </c>
    </row>
    <row r="279" spans="1:10" ht="12.75">
      <c r="A279" s="9"/>
      <c r="B279" s="12" t="s">
        <v>397</v>
      </c>
      <c r="C279" s="13" t="s">
        <v>398</v>
      </c>
      <c r="D279" s="21">
        <v>384870</v>
      </c>
      <c r="E279" s="21">
        <v>140000</v>
      </c>
      <c r="F279" s="21">
        <v>190000</v>
      </c>
      <c r="G279" s="21">
        <v>190000</v>
      </c>
      <c r="H279" s="21">
        <v>190000</v>
      </c>
      <c r="I279" s="21">
        <v>260000</v>
      </c>
      <c r="J279" s="21">
        <f t="shared" si="18"/>
        <v>1354870</v>
      </c>
    </row>
    <row r="280" spans="1:10" ht="12.75">
      <c r="A280" s="9"/>
      <c r="B280" s="12" t="s">
        <v>399</v>
      </c>
      <c r="C280" s="13" t="s">
        <v>400</v>
      </c>
      <c r="D280" s="21">
        <v>0</v>
      </c>
      <c r="E280" s="21">
        <v>300000</v>
      </c>
      <c r="F280" s="21">
        <v>300000</v>
      </c>
      <c r="G280" s="21">
        <v>312949</v>
      </c>
      <c r="H280" s="21">
        <v>325000</v>
      </c>
      <c r="I280" s="21">
        <v>325000</v>
      </c>
      <c r="J280" s="21">
        <f t="shared" si="18"/>
        <v>1562949</v>
      </c>
    </row>
    <row r="281" spans="1:10" ht="12.75">
      <c r="A281" s="9"/>
      <c r="B281" s="12" t="s">
        <v>401</v>
      </c>
      <c r="C281" s="13" t="s">
        <v>402</v>
      </c>
      <c r="D281" s="21">
        <v>2247271</v>
      </c>
      <c r="E281" s="21">
        <v>325000</v>
      </c>
      <c r="F281" s="21">
        <v>375000</v>
      </c>
      <c r="G281" s="21">
        <v>375000</v>
      </c>
      <c r="H281" s="21">
        <v>375000</v>
      </c>
      <c r="I281" s="21">
        <v>375000</v>
      </c>
      <c r="J281" s="21">
        <f t="shared" si="18"/>
        <v>4072271</v>
      </c>
    </row>
    <row r="282" spans="1:10" ht="12.75">
      <c r="A282" s="9"/>
      <c r="B282" s="12" t="s">
        <v>403</v>
      </c>
      <c r="C282" s="13" t="s">
        <v>404</v>
      </c>
      <c r="D282" s="21">
        <v>397971</v>
      </c>
      <c r="E282" s="21">
        <v>140000</v>
      </c>
      <c r="F282" s="21">
        <v>190000</v>
      </c>
      <c r="G282" s="21">
        <v>190000</v>
      </c>
      <c r="H282" s="21">
        <v>190000</v>
      </c>
      <c r="I282" s="21">
        <v>260000</v>
      </c>
      <c r="J282" s="21">
        <f t="shared" si="18"/>
        <v>1367971</v>
      </c>
    </row>
    <row r="283" spans="1:10" ht="12.75">
      <c r="A283" s="9"/>
      <c r="B283" s="12" t="s">
        <v>405</v>
      </c>
      <c r="C283" s="13" t="s">
        <v>406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122926</v>
      </c>
      <c r="J283" s="21">
        <f t="shared" si="18"/>
        <v>122926</v>
      </c>
    </row>
    <row r="284" spans="1:10" ht="12.75">
      <c r="A284" s="9"/>
      <c r="B284" s="12" t="s">
        <v>407</v>
      </c>
      <c r="C284" s="13" t="s">
        <v>408</v>
      </c>
      <c r="D284" s="21">
        <v>3575211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f t="shared" si="18"/>
        <v>3575211</v>
      </c>
    </row>
    <row r="285" spans="1:10" ht="12.75">
      <c r="A285" s="9"/>
      <c r="B285" s="12" t="s">
        <v>409</v>
      </c>
      <c r="C285" s="13" t="s">
        <v>410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f t="shared" si="18"/>
        <v>0</v>
      </c>
    </row>
    <row r="286" spans="1:10" ht="12.75">
      <c r="A286" s="9"/>
      <c r="B286" s="12" t="s">
        <v>411</v>
      </c>
      <c r="C286" s="13" t="s">
        <v>412</v>
      </c>
      <c r="D286" s="21">
        <v>819794</v>
      </c>
      <c r="E286" s="21">
        <v>11335121</v>
      </c>
      <c r="F286" s="21">
        <v>1016374</v>
      </c>
      <c r="G286" s="21">
        <v>503251</v>
      </c>
      <c r="H286" s="21">
        <v>510698</v>
      </c>
      <c r="I286" s="21">
        <v>518370</v>
      </c>
      <c r="J286" s="21">
        <f t="shared" si="18"/>
        <v>14703608</v>
      </c>
    </row>
    <row r="287" spans="1:10" ht="12.75">
      <c r="A287" s="9"/>
      <c r="B287" s="12" t="s">
        <v>413</v>
      </c>
      <c r="C287" s="13" t="s">
        <v>414</v>
      </c>
      <c r="D287" s="21">
        <v>5418487</v>
      </c>
      <c r="E287" s="21">
        <v>320721</v>
      </c>
      <c r="F287" s="21">
        <v>331946</v>
      </c>
      <c r="G287" s="21">
        <v>195170</v>
      </c>
      <c r="H287" s="21">
        <v>208025</v>
      </c>
      <c r="I287" s="21">
        <v>208025</v>
      </c>
      <c r="J287" s="21">
        <f t="shared" si="18"/>
        <v>6682374</v>
      </c>
    </row>
    <row r="288" spans="1:10" ht="12.75">
      <c r="A288" s="9"/>
      <c r="B288" s="12" t="s">
        <v>415</v>
      </c>
      <c r="C288" s="13" t="s">
        <v>416</v>
      </c>
      <c r="D288" s="21">
        <v>-14528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f t="shared" si="18"/>
        <v>-14528</v>
      </c>
    </row>
    <row r="289" spans="1:10" ht="12.75">
      <c r="A289" s="9"/>
      <c r="B289" s="12" t="s">
        <v>417</v>
      </c>
      <c r="C289" s="13" t="s">
        <v>418</v>
      </c>
      <c r="D289" s="21">
        <v>-292466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f t="shared" si="18"/>
        <v>-292466</v>
      </c>
    </row>
    <row r="290" spans="1:10" ht="12.75">
      <c r="A290" s="9"/>
      <c r="B290" s="12" t="s">
        <v>419</v>
      </c>
      <c r="C290" s="13" t="s">
        <v>420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f t="shared" si="18"/>
        <v>0</v>
      </c>
    </row>
    <row r="291" spans="1:10" ht="12.75">
      <c r="A291" s="9"/>
      <c r="B291" s="12" t="s">
        <v>421</v>
      </c>
      <c r="C291" s="13" t="s">
        <v>422</v>
      </c>
      <c r="D291" s="21">
        <v>-2070000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f t="shared" si="18"/>
        <v>-2070000</v>
      </c>
    </row>
    <row r="292" spans="1:10" ht="12.75">
      <c r="A292" s="9"/>
      <c r="B292" s="12" t="s">
        <v>423</v>
      </c>
      <c r="C292" s="13" t="s">
        <v>424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f t="shared" si="18"/>
        <v>0</v>
      </c>
    </row>
    <row r="293" spans="1:10" ht="12.75">
      <c r="A293" s="9"/>
      <c r="B293" s="12" t="s">
        <v>425</v>
      </c>
      <c r="C293" s="13" t="s">
        <v>426</v>
      </c>
      <c r="D293" s="21">
        <v>1040194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f t="shared" si="18"/>
        <v>1040194</v>
      </c>
    </row>
    <row r="294" spans="1:10" ht="12.75">
      <c r="A294" s="9"/>
      <c r="B294" s="12" t="s">
        <v>427</v>
      </c>
      <c r="C294" s="13" t="s">
        <v>428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f t="shared" si="18"/>
        <v>0</v>
      </c>
    </row>
    <row r="295" spans="1:10" ht="12.75">
      <c r="A295" s="9"/>
      <c r="B295" s="12" t="s">
        <v>429</v>
      </c>
      <c r="C295" s="13" t="s">
        <v>430</v>
      </c>
      <c r="D295" s="21">
        <v>-97024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f t="shared" si="18"/>
        <v>-97024</v>
      </c>
    </row>
    <row r="296" spans="1:10" ht="12.75">
      <c r="A296" s="9"/>
      <c r="B296" s="12" t="s">
        <v>431</v>
      </c>
      <c r="C296" s="13" t="s">
        <v>432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f t="shared" si="18"/>
        <v>0</v>
      </c>
    </row>
    <row r="297" spans="1:10" ht="12.75">
      <c r="A297" s="9"/>
      <c r="B297" s="12" t="s">
        <v>433</v>
      </c>
      <c r="C297" s="13" t="s">
        <v>434</v>
      </c>
      <c r="D297" s="21">
        <v>60114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f t="shared" si="18"/>
        <v>60114</v>
      </c>
    </row>
    <row r="298" spans="1:10" ht="12.75">
      <c r="A298" s="9"/>
      <c r="B298" s="12" t="s">
        <v>435</v>
      </c>
      <c r="C298" s="13" t="s">
        <v>436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f t="shared" si="18"/>
        <v>0</v>
      </c>
    </row>
    <row r="299" spans="1:10" ht="12.75">
      <c r="A299" s="9"/>
      <c r="B299" s="12" t="s">
        <v>437</v>
      </c>
      <c r="C299" s="13" t="s">
        <v>438</v>
      </c>
      <c r="D299" s="21">
        <v>-660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f t="shared" si="18"/>
        <v>-660</v>
      </c>
    </row>
    <row r="300" spans="1:10" ht="12.75">
      <c r="A300" s="9"/>
      <c r="B300" s="12" t="s">
        <v>439</v>
      </c>
      <c r="C300" s="13" t="s">
        <v>440</v>
      </c>
      <c r="D300" s="21">
        <v>3279313</v>
      </c>
      <c r="E300" s="21">
        <v>2510541</v>
      </c>
      <c r="F300" s="21">
        <v>1232311</v>
      </c>
      <c r="G300" s="21">
        <v>2148779</v>
      </c>
      <c r="H300" s="21">
        <v>2456741</v>
      </c>
      <c r="I300" s="21">
        <v>1546758</v>
      </c>
      <c r="J300" s="21">
        <f t="shared" si="18"/>
        <v>13174443</v>
      </c>
    </row>
    <row r="301" spans="1:10" ht="12.75">
      <c r="A301" s="9"/>
      <c r="B301" s="12" t="s">
        <v>441</v>
      </c>
      <c r="C301" s="13" t="s">
        <v>442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f t="shared" si="18"/>
        <v>0</v>
      </c>
    </row>
    <row r="302" spans="1:10" ht="12.75">
      <c r="A302" s="9"/>
      <c r="B302" s="12" t="s">
        <v>443</v>
      </c>
      <c r="C302" s="13" t="s">
        <v>444</v>
      </c>
      <c r="D302" s="21">
        <v>2981042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f t="shared" si="18"/>
        <v>2981042</v>
      </c>
    </row>
    <row r="303" spans="1:10" ht="12.75">
      <c r="A303" s="9"/>
      <c r="B303" s="12" t="s">
        <v>445</v>
      </c>
      <c r="C303" s="13" t="s">
        <v>446</v>
      </c>
      <c r="D303" s="21">
        <v>191309</v>
      </c>
      <c r="E303" s="21">
        <v>109414</v>
      </c>
      <c r="F303" s="21">
        <v>0</v>
      </c>
      <c r="G303" s="21">
        <v>0</v>
      </c>
      <c r="H303" s="21">
        <v>0</v>
      </c>
      <c r="I303" s="21">
        <v>0</v>
      </c>
      <c r="J303" s="21">
        <f t="shared" si="18"/>
        <v>300723</v>
      </c>
    </row>
    <row r="304" spans="1:10" ht="12.75">
      <c r="A304" s="9"/>
      <c r="B304" s="12" t="s">
        <v>447</v>
      </c>
      <c r="C304" s="13" t="s">
        <v>448</v>
      </c>
      <c r="D304" s="21">
        <v>-710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f t="shared" si="18"/>
        <v>-710</v>
      </c>
    </row>
    <row r="305" spans="1:10" ht="12.75">
      <c r="A305" s="9"/>
      <c r="B305" s="12" t="s">
        <v>449</v>
      </c>
      <c r="C305" s="13" t="s">
        <v>450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f t="shared" si="18"/>
        <v>0</v>
      </c>
    </row>
    <row r="306" spans="1:10" ht="12.75">
      <c r="A306" s="9"/>
      <c r="B306" s="12" t="s">
        <v>451</v>
      </c>
      <c r="C306" s="13" t="s">
        <v>452</v>
      </c>
      <c r="D306" s="21">
        <v>280632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f t="shared" si="18"/>
        <v>280632</v>
      </c>
    </row>
    <row r="307" spans="1:10" ht="12.75">
      <c r="A307" s="9"/>
      <c r="B307" s="12" t="s">
        <v>453</v>
      </c>
      <c r="C307" s="13" t="s">
        <v>454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f t="shared" si="18"/>
        <v>0</v>
      </c>
    </row>
    <row r="308" spans="1:10" ht="12.75">
      <c r="A308" s="9"/>
      <c r="B308" s="12" t="s">
        <v>455</v>
      </c>
      <c r="C308" s="13" t="s">
        <v>456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f t="shared" si="18"/>
        <v>0</v>
      </c>
    </row>
    <row r="309" spans="1:10" ht="12.75">
      <c r="A309" s="9"/>
      <c r="B309" s="12" t="s">
        <v>457</v>
      </c>
      <c r="C309" s="13" t="s">
        <v>458</v>
      </c>
      <c r="D309" s="21">
        <v>2000000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f t="shared" si="18"/>
        <v>2000000</v>
      </c>
    </row>
    <row r="310" spans="1:10" ht="12.75">
      <c r="A310" s="9"/>
      <c r="B310" s="12" t="s">
        <v>459</v>
      </c>
      <c r="C310" s="13" t="s">
        <v>460</v>
      </c>
      <c r="D310" s="21">
        <v>-1496109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f t="shared" si="18"/>
        <v>-1496109</v>
      </c>
    </row>
    <row r="311" spans="1:10" ht="12.75">
      <c r="A311" s="9"/>
      <c r="B311" s="12" t="s">
        <v>461</v>
      </c>
      <c r="C311" s="13" t="s">
        <v>462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f t="shared" si="18"/>
        <v>0</v>
      </c>
    </row>
    <row r="312" spans="1:10" ht="12.75">
      <c r="A312" s="9"/>
      <c r="B312" s="12" t="s">
        <v>463</v>
      </c>
      <c r="C312" s="13" t="s">
        <v>464</v>
      </c>
      <c r="D312" s="21">
        <v>1428000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f t="shared" si="18"/>
        <v>1428000</v>
      </c>
    </row>
    <row r="313" spans="1:10" ht="12.75">
      <c r="A313" s="9"/>
      <c r="B313" s="12" t="s">
        <v>465</v>
      </c>
      <c r="C313" s="13" t="s">
        <v>466</v>
      </c>
      <c r="D313" s="21">
        <v>4000000</v>
      </c>
      <c r="E313" s="21">
        <v>402848</v>
      </c>
      <c r="F313" s="21">
        <v>55436</v>
      </c>
      <c r="G313" s="21">
        <v>0</v>
      </c>
      <c r="H313" s="21">
        <v>522582</v>
      </c>
      <c r="I313" s="21">
        <v>2581437</v>
      </c>
      <c r="J313" s="21">
        <f t="shared" si="18"/>
        <v>7562303</v>
      </c>
    </row>
    <row r="314" spans="1:10" ht="12.75">
      <c r="A314" s="9"/>
      <c r="B314" s="12" t="s">
        <v>467</v>
      </c>
      <c r="C314" s="13" t="s">
        <v>468</v>
      </c>
      <c r="D314" s="21">
        <v>0</v>
      </c>
      <c r="E314" s="21">
        <v>151135</v>
      </c>
      <c r="F314" s="21">
        <v>563229</v>
      </c>
      <c r="G314" s="21">
        <v>525562</v>
      </c>
      <c r="H314" s="21">
        <v>0</v>
      </c>
      <c r="I314" s="21">
        <v>0</v>
      </c>
      <c r="J314" s="21">
        <f t="shared" si="18"/>
        <v>1239926</v>
      </c>
    </row>
    <row r="315" spans="1:10" ht="12.75">
      <c r="A315" s="9"/>
      <c r="B315" s="12" t="s">
        <v>469</v>
      </c>
      <c r="C315" s="13" t="s">
        <v>470</v>
      </c>
      <c r="D315" s="21">
        <v>150000</v>
      </c>
      <c r="E315" s="21">
        <v>100000</v>
      </c>
      <c r="F315" s="21">
        <v>0</v>
      </c>
      <c r="G315" s="21">
        <v>0</v>
      </c>
      <c r="H315" s="21">
        <v>0</v>
      </c>
      <c r="I315" s="21">
        <v>0</v>
      </c>
      <c r="J315" s="21">
        <f t="shared" si="18"/>
        <v>250000</v>
      </c>
    </row>
    <row r="316" spans="1:10" ht="12.75">
      <c r="A316" s="9"/>
      <c r="B316" s="12" t="s">
        <v>471</v>
      </c>
      <c r="C316" s="13" t="s">
        <v>472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58533078</v>
      </c>
      <c r="J316" s="21">
        <f aca="true" t="shared" si="19" ref="J316:J326">SUM(D316:I316)</f>
        <v>58533078</v>
      </c>
    </row>
    <row r="317" spans="1:10" ht="12.75">
      <c r="A317" s="9"/>
      <c r="B317" s="12" t="s">
        <v>473</v>
      </c>
      <c r="C317" s="13" t="s">
        <v>474</v>
      </c>
      <c r="D317" s="21">
        <v>650000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f t="shared" si="19"/>
        <v>650000</v>
      </c>
    </row>
    <row r="318" spans="1:10" ht="12.75">
      <c r="A318" s="9"/>
      <c r="B318" s="12" t="s">
        <v>475</v>
      </c>
      <c r="C318" s="13" t="s">
        <v>476</v>
      </c>
      <c r="D318" s="21">
        <v>0</v>
      </c>
      <c r="E318" s="21">
        <v>0</v>
      </c>
      <c r="F318" s="21">
        <v>2000000</v>
      </c>
      <c r="G318" s="21">
        <v>0</v>
      </c>
      <c r="H318" s="21">
        <v>0</v>
      </c>
      <c r="I318" s="21">
        <v>0</v>
      </c>
      <c r="J318" s="21">
        <f t="shared" si="19"/>
        <v>2000000</v>
      </c>
    </row>
    <row r="319" spans="1:10" ht="12.75">
      <c r="A319" s="9"/>
      <c r="B319" s="12" t="s">
        <v>477</v>
      </c>
      <c r="C319" s="13" t="s">
        <v>478</v>
      </c>
      <c r="D319" s="21">
        <v>0</v>
      </c>
      <c r="E319" s="21">
        <v>0</v>
      </c>
      <c r="F319" s="21">
        <v>39871</v>
      </c>
      <c r="G319" s="21">
        <v>0</v>
      </c>
      <c r="H319" s="21">
        <v>0</v>
      </c>
      <c r="I319" s="21">
        <v>0</v>
      </c>
      <c r="J319" s="21">
        <f t="shared" si="19"/>
        <v>39871</v>
      </c>
    </row>
    <row r="320" spans="1:10" ht="12.75">
      <c r="A320" s="9"/>
      <c r="B320" s="12" t="s">
        <v>479</v>
      </c>
      <c r="C320" s="13" t="s">
        <v>480</v>
      </c>
      <c r="D320" s="21">
        <v>1188000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f t="shared" si="19"/>
        <v>1188000</v>
      </c>
    </row>
    <row r="321" spans="1:10" ht="12.75">
      <c r="A321" s="9"/>
      <c r="B321" s="12" t="s">
        <v>481</v>
      </c>
      <c r="C321" s="13" t="s">
        <v>482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f t="shared" si="19"/>
        <v>0</v>
      </c>
    </row>
    <row r="322" spans="1:10" ht="12.75">
      <c r="A322" s="9"/>
      <c r="B322" s="12" t="s">
        <v>483</v>
      </c>
      <c r="C322" s="13" t="s">
        <v>484</v>
      </c>
      <c r="D322" s="21">
        <v>0</v>
      </c>
      <c r="E322" s="21">
        <v>0</v>
      </c>
      <c r="F322" s="21">
        <v>0</v>
      </c>
      <c r="G322" s="21">
        <v>2206875</v>
      </c>
      <c r="H322" s="21">
        <v>0</v>
      </c>
      <c r="I322" s="21">
        <v>0</v>
      </c>
      <c r="J322" s="21">
        <f t="shared" si="19"/>
        <v>2206875</v>
      </c>
    </row>
    <row r="323" spans="1:10" ht="12.75">
      <c r="A323" s="9"/>
      <c r="B323" s="12" t="s">
        <v>485</v>
      </c>
      <c r="C323" s="13" t="s">
        <v>486</v>
      </c>
      <c r="D323" s="21">
        <v>0</v>
      </c>
      <c r="E323" s="21">
        <v>0</v>
      </c>
      <c r="F323" s="21">
        <v>419882</v>
      </c>
      <c r="G323" s="21">
        <v>3980118</v>
      </c>
      <c r="H323" s="21">
        <v>0</v>
      </c>
      <c r="I323" s="21">
        <v>0</v>
      </c>
      <c r="J323" s="21">
        <f t="shared" si="19"/>
        <v>4400000</v>
      </c>
    </row>
    <row r="324" spans="1:10" ht="12.75">
      <c r="A324" s="9"/>
      <c r="B324" s="12" t="s">
        <v>487</v>
      </c>
      <c r="C324" s="13" t="s">
        <v>488</v>
      </c>
      <c r="D324" s="21">
        <v>0</v>
      </c>
      <c r="E324" s="21">
        <v>750000</v>
      </c>
      <c r="F324" s="21">
        <v>1000000</v>
      </c>
      <c r="G324" s="21">
        <v>1800000</v>
      </c>
      <c r="H324" s="21">
        <v>1280000</v>
      </c>
      <c r="I324" s="21">
        <v>582500</v>
      </c>
      <c r="J324" s="21">
        <f t="shared" si="19"/>
        <v>5412500</v>
      </c>
    </row>
    <row r="325" spans="1:10" ht="12.75">
      <c r="A325" s="9"/>
      <c r="B325" s="12" t="s">
        <v>489</v>
      </c>
      <c r="C325" s="13" t="s">
        <v>490</v>
      </c>
      <c r="D325" s="21">
        <v>1401742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f t="shared" si="19"/>
        <v>1401742</v>
      </c>
    </row>
    <row r="326" spans="1:10" ht="13.5" thickBot="1">
      <c r="A326" s="9"/>
      <c r="B326" s="12" t="s">
        <v>491</v>
      </c>
      <c r="C326" s="13" t="s">
        <v>492</v>
      </c>
      <c r="D326" s="21">
        <v>103828</v>
      </c>
      <c r="E326" s="21">
        <v>172917</v>
      </c>
      <c r="F326" s="21">
        <v>172917</v>
      </c>
      <c r="G326" s="21">
        <v>172917</v>
      </c>
      <c r="H326" s="21">
        <v>172917</v>
      </c>
      <c r="I326" s="21">
        <v>172917</v>
      </c>
      <c r="J326" s="21">
        <f t="shared" si="19"/>
        <v>968413</v>
      </c>
    </row>
    <row r="327" spans="1:12" ht="13.5" thickBot="1">
      <c r="A327" s="9"/>
      <c r="B327" s="12"/>
      <c r="C327" s="14" t="s">
        <v>493</v>
      </c>
      <c r="D327" s="24">
        <f aca="true" t="shared" si="20" ref="D327:J327">SUM(D251:D326)</f>
        <v>69365183</v>
      </c>
      <c r="E327" s="24">
        <f t="shared" si="20"/>
        <v>46312890</v>
      </c>
      <c r="F327" s="24">
        <f t="shared" si="20"/>
        <v>39798482</v>
      </c>
      <c r="G327" s="24">
        <f t="shared" si="20"/>
        <v>413365939</v>
      </c>
      <c r="H327" s="24">
        <f t="shared" si="20"/>
        <v>30766688</v>
      </c>
      <c r="I327" s="24">
        <f t="shared" si="20"/>
        <v>303014785</v>
      </c>
      <c r="J327" s="24">
        <f t="shared" si="20"/>
        <v>902623967</v>
      </c>
      <c r="K327" s="11" t="s">
        <v>225</v>
      </c>
      <c r="L327" s="11"/>
    </row>
    <row r="328" spans="2:10" ht="12.75">
      <c r="B328" s="12"/>
      <c r="C328" s="13"/>
      <c r="D328" s="21"/>
      <c r="E328" s="21"/>
      <c r="F328" s="21"/>
      <c r="G328" s="21"/>
      <c r="H328" s="21"/>
      <c r="I328" s="21"/>
      <c r="J328" s="21"/>
    </row>
    <row r="329" spans="1:10" ht="12.75">
      <c r="A329" s="9">
        <v>3672</v>
      </c>
      <c r="B329" s="12"/>
      <c r="C329" s="15" t="s">
        <v>494</v>
      </c>
      <c r="D329" s="21"/>
      <c r="E329" s="21"/>
      <c r="F329" s="21"/>
      <c r="G329" s="21"/>
      <c r="H329" s="21"/>
      <c r="I329" s="21"/>
      <c r="J329" s="21"/>
    </row>
    <row r="330" spans="1:10" ht="13.5" thickBot="1">
      <c r="A330" s="9"/>
      <c r="B330" s="12">
        <v>367201</v>
      </c>
      <c r="C330" s="13" t="s">
        <v>495</v>
      </c>
      <c r="D330" s="21">
        <v>566</v>
      </c>
      <c r="E330" s="21"/>
      <c r="F330" s="21"/>
      <c r="G330" s="21"/>
      <c r="H330" s="21"/>
      <c r="I330" s="21"/>
      <c r="J330" s="21">
        <f>SUM(D330:I330)</f>
        <v>566</v>
      </c>
    </row>
    <row r="331" spans="1:12" ht="13.5" thickBot="1">
      <c r="A331" s="9"/>
      <c r="B331" s="12"/>
      <c r="C331" s="14" t="s">
        <v>496</v>
      </c>
      <c r="D331" s="24">
        <f>SUM(D330)</f>
        <v>566</v>
      </c>
      <c r="E331" s="24"/>
      <c r="F331" s="24"/>
      <c r="G331" s="24"/>
      <c r="H331" s="24"/>
      <c r="I331" s="24"/>
      <c r="J331" s="24">
        <f>SUM(J330)</f>
        <v>566</v>
      </c>
      <c r="L331" s="11"/>
    </row>
    <row r="332" spans="2:10" ht="12.75">
      <c r="B332" s="12"/>
      <c r="C332" s="13"/>
      <c r="D332" s="21"/>
      <c r="E332" s="21"/>
      <c r="F332" s="21"/>
      <c r="G332" s="21"/>
      <c r="H332" s="21"/>
      <c r="I332" s="21"/>
      <c r="J332" s="21"/>
    </row>
    <row r="333" spans="1:10" ht="12.75">
      <c r="A333" s="9">
        <v>3673</v>
      </c>
      <c r="B333" s="12"/>
      <c r="C333" s="15" t="s">
        <v>497</v>
      </c>
      <c r="D333" s="21"/>
      <c r="E333" s="21"/>
      <c r="F333" s="21"/>
      <c r="G333" s="21"/>
      <c r="H333" s="21"/>
      <c r="I333" s="21"/>
      <c r="J333" s="21"/>
    </row>
    <row r="334" spans="1:10" ht="13.5" thickBot="1">
      <c r="A334" s="9"/>
      <c r="B334" s="12">
        <v>367300</v>
      </c>
      <c r="C334" s="13" t="s">
        <v>497</v>
      </c>
      <c r="D334" s="21">
        <v>696708</v>
      </c>
      <c r="E334" s="21">
        <v>36000</v>
      </c>
      <c r="F334" s="21">
        <v>36000</v>
      </c>
      <c r="G334" s="21">
        <v>36000</v>
      </c>
      <c r="H334" s="21">
        <v>36000</v>
      </c>
      <c r="I334" s="21">
        <v>36000</v>
      </c>
      <c r="J334" s="21">
        <f>SUM(D334:I334)</f>
        <v>876708</v>
      </c>
    </row>
    <row r="335" spans="1:12" ht="13.5" thickBot="1">
      <c r="A335" s="9"/>
      <c r="B335" s="12"/>
      <c r="C335" s="14" t="s">
        <v>498</v>
      </c>
      <c r="D335" s="24">
        <f aca="true" t="shared" si="21" ref="D335:J335">SUM(D334)</f>
        <v>696708</v>
      </c>
      <c r="E335" s="24">
        <f t="shared" si="21"/>
        <v>36000</v>
      </c>
      <c r="F335" s="24">
        <f t="shared" si="21"/>
        <v>36000</v>
      </c>
      <c r="G335" s="24">
        <f t="shared" si="21"/>
        <v>36000</v>
      </c>
      <c r="H335" s="24">
        <f t="shared" si="21"/>
        <v>36000</v>
      </c>
      <c r="I335" s="24">
        <f t="shared" si="21"/>
        <v>36000</v>
      </c>
      <c r="J335" s="24">
        <f t="shared" si="21"/>
        <v>876708</v>
      </c>
      <c r="K335" s="11" t="s">
        <v>225</v>
      </c>
      <c r="L335" s="11"/>
    </row>
    <row r="336" spans="2:10" ht="12.75">
      <c r="B336" s="12"/>
      <c r="C336" s="13"/>
      <c r="D336" s="21"/>
      <c r="E336" s="21"/>
      <c r="F336" s="21"/>
      <c r="G336" s="21"/>
      <c r="H336" s="21"/>
      <c r="I336" s="21"/>
      <c r="J336" s="21"/>
    </row>
    <row r="337" spans="1:10" ht="12.75">
      <c r="A337" s="9">
        <v>3681</v>
      </c>
      <c r="B337" s="12"/>
      <c r="C337" s="15" t="s">
        <v>499</v>
      </c>
      <c r="D337" s="21"/>
      <c r="E337" s="21"/>
      <c r="F337" s="21"/>
      <c r="G337" s="21"/>
      <c r="H337" s="21"/>
      <c r="I337" s="21"/>
      <c r="J337" s="21"/>
    </row>
    <row r="338" spans="1:10" ht="12.75">
      <c r="A338" s="9"/>
      <c r="B338" s="12">
        <v>368100</v>
      </c>
      <c r="C338" s="13" t="s">
        <v>500</v>
      </c>
      <c r="D338" s="21">
        <v>2876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f>SUM(D338:I338)</f>
        <v>2876</v>
      </c>
    </row>
    <row r="339" spans="1:10" ht="12.75">
      <c r="A339" s="9"/>
      <c r="B339" s="12">
        <v>368116</v>
      </c>
      <c r="C339" s="13" t="s">
        <v>501</v>
      </c>
      <c r="D339" s="21">
        <v>8683071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f>SUM(D339:I339)</f>
        <v>8683071</v>
      </c>
    </row>
    <row r="340" spans="1:10" ht="12.75">
      <c r="A340" s="9"/>
      <c r="B340" s="12">
        <v>368149</v>
      </c>
      <c r="C340" s="13" t="s">
        <v>502</v>
      </c>
      <c r="D340" s="21">
        <v>-1488430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f>SUM(D340:I340)</f>
        <v>-1488430</v>
      </c>
    </row>
    <row r="341" spans="1:10" ht="12.75">
      <c r="A341" s="9"/>
      <c r="B341" s="12">
        <v>368152</v>
      </c>
      <c r="C341" s="13" t="s">
        <v>503</v>
      </c>
      <c r="D341" s="21">
        <v>313500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f>SUM(D341:I341)</f>
        <v>313500</v>
      </c>
    </row>
    <row r="342" spans="1:10" ht="13.5" thickBot="1">
      <c r="A342" s="9"/>
      <c r="B342" s="12">
        <v>368184</v>
      </c>
      <c r="C342" s="13" t="s">
        <v>504</v>
      </c>
      <c r="D342" s="21">
        <v>2225446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f>SUM(D342:I342)</f>
        <v>2225446</v>
      </c>
    </row>
    <row r="343" spans="1:12" ht="13.5" thickBot="1">
      <c r="A343" s="9"/>
      <c r="B343" s="12"/>
      <c r="C343" s="14" t="s">
        <v>505</v>
      </c>
      <c r="D343" s="24">
        <f aca="true" t="shared" si="22" ref="D343:J343">SUM(D338:D342)</f>
        <v>9736463</v>
      </c>
      <c r="E343" s="24">
        <f t="shared" si="22"/>
        <v>0</v>
      </c>
      <c r="F343" s="24">
        <f t="shared" si="22"/>
        <v>0</v>
      </c>
      <c r="G343" s="24">
        <f t="shared" si="22"/>
        <v>0</v>
      </c>
      <c r="H343" s="24">
        <f t="shared" si="22"/>
        <v>0</v>
      </c>
      <c r="I343" s="24">
        <f t="shared" si="22"/>
        <v>0</v>
      </c>
      <c r="J343" s="24">
        <f t="shared" si="22"/>
        <v>9736463</v>
      </c>
      <c r="L343" s="11"/>
    </row>
    <row r="344" spans="2:10" ht="12.75">
      <c r="B344" s="12"/>
      <c r="C344" s="13"/>
      <c r="D344" s="21"/>
      <c r="E344" s="21"/>
      <c r="F344" s="21"/>
      <c r="G344" s="21"/>
      <c r="H344" s="21"/>
      <c r="I344" s="21"/>
      <c r="J344" s="21"/>
    </row>
    <row r="345" spans="1:10" ht="12.75">
      <c r="A345" s="9">
        <v>3682</v>
      </c>
      <c r="B345" s="12"/>
      <c r="C345" s="15" t="s">
        <v>506</v>
      </c>
      <c r="D345" s="21"/>
      <c r="E345" s="21"/>
      <c r="F345" s="21"/>
      <c r="G345" s="21"/>
      <c r="H345" s="21"/>
      <c r="I345" s="21"/>
      <c r="J345" s="21"/>
    </row>
    <row r="346" spans="1:10" ht="12.75">
      <c r="A346" s="9"/>
      <c r="B346" s="12">
        <v>368200</v>
      </c>
      <c r="C346" s="13" t="s">
        <v>500</v>
      </c>
      <c r="D346" s="21">
        <v>1959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f>SUM(D346:I346)</f>
        <v>1959</v>
      </c>
    </row>
    <row r="347" spans="1:10" ht="12.75">
      <c r="A347" s="9"/>
      <c r="B347" s="12">
        <v>368216</v>
      </c>
      <c r="C347" s="13" t="s">
        <v>507</v>
      </c>
      <c r="D347" s="21">
        <v>9892183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f>SUM(D347:I347)</f>
        <v>9892183</v>
      </c>
    </row>
    <row r="348" spans="1:10" ht="12.75">
      <c r="A348" s="9"/>
      <c r="B348" s="12">
        <v>368249</v>
      </c>
      <c r="C348" s="13" t="s">
        <v>508</v>
      </c>
      <c r="D348" s="21">
        <v>-1122255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f>SUM(D348:I348)</f>
        <v>-1122255</v>
      </c>
    </row>
    <row r="349" spans="1:10" ht="12.75">
      <c r="A349" s="9"/>
      <c r="B349" s="12">
        <v>368284</v>
      </c>
      <c r="C349" s="13" t="s">
        <v>509</v>
      </c>
      <c r="D349" s="21">
        <v>712574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f>SUM(D349:I349)</f>
        <v>712574</v>
      </c>
    </row>
    <row r="350" spans="1:10" ht="13.5" thickBot="1">
      <c r="A350" s="9"/>
      <c r="B350" s="12" t="s">
        <v>510</v>
      </c>
      <c r="C350" s="13" t="s">
        <v>511</v>
      </c>
      <c r="D350" s="21">
        <v>1500000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f>SUM(D350:I350)</f>
        <v>1500000</v>
      </c>
    </row>
    <row r="351" spans="1:12" ht="13.5" thickBot="1">
      <c r="A351" s="9"/>
      <c r="B351" s="12"/>
      <c r="C351" s="14" t="s">
        <v>512</v>
      </c>
      <c r="D351" s="24">
        <f aca="true" t="shared" si="23" ref="D351:J351">SUM(D346:D350)</f>
        <v>10984461</v>
      </c>
      <c r="E351" s="24">
        <f t="shared" si="23"/>
        <v>0</v>
      </c>
      <c r="F351" s="24">
        <f t="shared" si="23"/>
        <v>0</v>
      </c>
      <c r="G351" s="24">
        <f t="shared" si="23"/>
        <v>0</v>
      </c>
      <c r="H351" s="24">
        <f t="shared" si="23"/>
        <v>0</v>
      </c>
      <c r="I351" s="24">
        <f t="shared" si="23"/>
        <v>0</v>
      </c>
      <c r="J351" s="24">
        <f t="shared" si="23"/>
        <v>10984461</v>
      </c>
      <c r="L351" s="11"/>
    </row>
    <row r="352" spans="2:10" ht="12.75">
      <c r="B352" s="12"/>
      <c r="C352" s="13"/>
      <c r="D352" s="21"/>
      <c r="E352" s="21"/>
      <c r="F352" s="21"/>
      <c r="G352" s="21"/>
      <c r="H352" s="21"/>
      <c r="I352" s="21"/>
      <c r="J352" s="21"/>
    </row>
    <row r="353" spans="1:10" ht="12.75">
      <c r="A353" s="9">
        <v>3691</v>
      </c>
      <c r="B353" s="12"/>
      <c r="C353" s="15" t="s">
        <v>513</v>
      </c>
      <c r="D353" s="21"/>
      <c r="E353" s="21"/>
      <c r="F353" s="21"/>
      <c r="G353" s="21"/>
      <c r="H353" s="21"/>
      <c r="I353" s="21"/>
      <c r="J353" s="21"/>
    </row>
    <row r="354" spans="1:10" ht="12.75">
      <c r="A354" s="9"/>
      <c r="B354" s="12">
        <v>369000</v>
      </c>
      <c r="C354" s="13" t="s">
        <v>514</v>
      </c>
      <c r="D354" s="21">
        <v>1015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f>SUM(D354:I354)</f>
        <v>1015</v>
      </c>
    </row>
    <row r="355" spans="1:10" ht="12.75">
      <c r="A355" s="9"/>
      <c r="B355" s="12">
        <v>369002</v>
      </c>
      <c r="C355" s="13" t="s">
        <v>515</v>
      </c>
      <c r="D355" s="21">
        <v>1429000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f>SUM(D355:I355)</f>
        <v>1429000</v>
      </c>
    </row>
    <row r="356" spans="1:10" ht="13.5" thickBot="1">
      <c r="A356" s="9"/>
      <c r="B356" s="12">
        <v>369099</v>
      </c>
      <c r="C356" s="13" t="s">
        <v>131</v>
      </c>
      <c r="D356" s="21">
        <v>70230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f>SUM(D356:I356)</f>
        <v>70230</v>
      </c>
    </row>
    <row r="357" spans="1:12" ht="13.5" thickBot="1">
      <c r="A357" s="9"/>
      <c r="B357" s="12"/>
      <c r="C357" s="14" t="s">
        <v>516</v>
      </c>
      <c r="D357" s="24">
        <f aca="true" t="shared" si="24" ref="D357:J357">SUM(D354:D356)</f>
        <v>1500245</v>
      </c>
      <c r="E357" s="24">
        <f t="shared" si="24"/>
        <v>0</v>
      </c>
      <c r="F357" s="24">
        <f t="shared" si="24"/>
        <v>0</v>
      </c>
      <c r="G357" s="24">
        <f t="shared" si="24"/>
        <v>0</v>
      </c>
      <c r="H357" s="24">
        <f t="shared" si="24"/>
        <v>0</v>
      </c>
      <c r="I357" s="24">
        <f t="shared" si="24"/>
        <v>0</v>
      </c>
      <c r="J357" s="24">
        <f t="shared" si="24"/>
        <v>1500245</v>
      </c>
      <c r="L357" s="11"/>
    </row>
    <row r="358" spans="1:10" ht="12.75">
      <c r="A358" s="9"/>
      <c r="B358" s="12"/>
      <c r="C358" s="13"/>
      <c r="D358" s="21"/>
      <c r="E358" s="21"/>
      <c r="F358" s="21"/>
      <c r="G358" s="21"/>
      <c r="H358" s="21"/>
      <c r="I358" s="21"/>
      <c r="J358" s="21"/>
    </row>
    <row r="359" spans="1:10" ht="12.75">
      <c r="A359" s="9">
        <v>3771</v>
      </c>
      <c r="B359" s="12"/>
      <c r="C359" s="15" t="s">
        <v>517</v>
      </c>
      <c r="D359" s="21"/>
      <c r="E359" s="21"/>
      <c r="F359" s="21"/>
      <c r="G359" s="21"/>
      <c r="H359" s="21"/>
      <c r="I359" s="21"/>
      <c r="J359" s="21"/>
    </row>
    <row r="360" spans="1:10" ht="12.75">
      <c r="A360" s="9"/>
      <c r="B360" s="12">
        <v>377112</v>
      </c>
      <c r="C360" s="13" t="s">
        <v>518</v>
      </c>
      <c r="D360" s="21">
        <v>134583</v>
      </c>
      <c r="E360" s="21">
        <v>50000</v>
      </c>
      <c r="F360" s="21">
        <v>0</v>
      </c>
      <c r="G360" s="21">
        <v>0</v>
      </c>
      <c r="H360" s="21">
        <v>0</v>
      </c>
      <c r="I360" s="21">
        <v>0</v>
      </c>
      <c r="J360" s="21">
        <f>SUM(D360:I360)</f>
        <v>184583</v>
      </c>
    </row>
    <row r="361" spans="1:10" ht="12.75">
      <c r="A361" s="9"/>
      <c r="B361" s="12">
        <v>377119</v>
      </c>
      <c r="C361" s="13" t="s">
        <v>519</v>
      </c>
      <c r="D361" s="21">
        <v>770000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f aca="true" t="shared" si="25" ref="J361:J376">SUM(D361:I361)</f>
        <v>770000</v>
      </c>
    </row>
    <row r="362" spans="1:10" ht="12.75">
      <c r="A362" s="9"/>
      <c r="B362" s="12">
        <v>377120</v>
      </c>
      <c r="C362" s="13" t="s">
        <v>520</v>
      </c>
      <c r="D362" s="21">
        <v>1753748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f t="shared" si="25"/>
        <v>1753748</v>
      </c>
    </row>
    <row r="363" spans="1:10" ht="12.75">
      <c r="A363" s="9"/>
      <c r="B363" s="12">
        <v>377121</v>
      </c>
      <c r="C363" s="13" t="s">
        <v>521</v>
      </c>
      <c r="D363" s="21">
        <v>1231391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f t="shared" si="25"/>
        <v>1231391</v>
      </c>
    </row>
    <row r="364" spans="1:10" ht="12.75">
      <c r="A364" s="9"/>
      <c r="B364" s="12">
        <v>377136</v>
      </c>
      <c r="C364" s="13" t="s">
        <v>522</v>
      </c>
      <c r="D364" s="21">
        <v>650000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f t="shared" si="25"/>
        <v>650000</v>
      </c>
    </row>
    <row r="365" spans="1:10" ht="12.75">
      <c r="A365" s="9"/>
      <c r="B365" s="12">
        <v>377143</v>
      </c>
      <c r="C365" s="13" t="s">
        <v>523</v>
      </c>
      <c r="D365" s="21">
        <v>276425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f t="shared" si="25"/>
        <v>276425</v>
      </c>
    </row>
    <row r="366" spans="1:10" ht="12.75">
      <c r="A366" s="9"/>
      <c r="B366" s="12">
        <v>377157</v>
      </c>
      <c r="C366" s="13" t="s">
        <v>524</v>
      </c>
      <c r="D366" s="21">
        <v>259265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f t="shared" si="25"/>
        <v>259265</v>
      </c>
    </row>
    <row r="367" spans="1:10" ht="12.75">
      <c r="A367" s="9"/>
      <c r="B367" s="12">
        <v>377161</v>
      </c>
      <c r="C367" s="13" t="s">
        <v>525</v>
      </c>
      <c r="D367" s="21">
        <v>657304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f t="shared" si="25"/>
        <v>657304</v>
      </c>
    </row>
    <row r="368" spans="1:10" ht="12.75">
      <c r="A368" s="9"/>
      <c r="B368" s="12">
        <v>377166</v>
      </c>
      <c r="C368" s="13" t="s">
        <v>526</v>
      </c>
      <c r="D368" s="21">
        <v>126313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f t="shared" si="25"/>
        <v>126313</v>
      </c>
    </row>
    <row r="369" spans="1:10" ht="12.75">
      <c r="A369" s="9"/>
      <c r="B369" s="12">
        <v>377173</v>
      </c>
      <c r="C369" s="13" t="s">
        <v>527</v>
      </c>
      <c r="D369" s="21">
        <v>817666</v>
      </c>
      <c r="E369" s="21">
        <v>1708040</v>
      </c>
      <c r="F369" s="21">
        <v>1671657</v>
      </c>
      <c r="G369" s="21">
        <v>0</v>
      </c>
      <c r="H369" s="21">
        <v>0</v>
      </c>
      <c r="I369" s="21">
        <v>0</v>
      </c>
      <c r="J369" s="21">
        <f t="shared" si="25"/>
        <v>4197363</v>
      </c>
    </row>
    <row r="370" spans="1:10" ht="12.75">
      <c r="A370" s="9"/>
      <c r="B370" s="12">
        <v>377191</v>
      </c>
      <c r="C370" s="13" t="s">
        <v>528</v>
      </c>
      <c r="D370" s="21">
        <v>907860</v>
      </c>
      <c r="E370" s="21">
        <v>2548666</v>
      </c>
      <c r="F370" s="21">
        <v>1898666</v>
      </c>
      <c r="G370" s="21">
        <v>0</v>
      </c>
      <c r="H370" s="21">
        <v>0</v>
      </c>
      <c r="I370" s="21">
        <v>0</v>
      </c>
      <c r="J370" s="21">
        <f t="shared" si="25"/>
        <v>5355192</v>
      </c>
    </row>
    <row r="371" spans="1:10" ht="12.75">
      <c r="A371" s="9"/>
      <c r="B371" s="12">
        <v>377192</v>
      </c>
      <c r="C371" s="13" t="s">
        <v>529</v>
      </c>
      <c r="D371" s="21">
        <v>143646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f t="shared" si="25"/>
        <v>143646</v>
      </c>
    </row>
    <row r="372" spans="1:10" ht="12.75">
      <c r="A372" s="9"/>
      <c r="B372" s="12">
        <v>377193</v>
      </c>
      <c r="C372" s="13" t="s">
        <v>530</v>
      </c>
      <c r="D372" s="21">
        <v>51955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f t="shared" si="25"/>
        <v>51955</v>
      </c>
    </row>
    <row r="373" spans="1:10" ht="12.75">
      <c r="A373" s="9"/>
      <c r="B373" s="12">
        <v>377194</v>
      </c>
      <c r="C373" s="13" t="s">
        <v>531</v>
      </c>
      <c r="D373" s="21">
        <v>127560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f t="shared" si="25"/>
        <v>127560</v>
      </c>
    </row>
    <row r="374" spans="1:10" ht="12.75">
      <c r="A374" s="9"/>
      <c r="B374" s="12">
        <v>377195</v>
      </c>
      <c r="C374" s="13" t="s">
        <v>532</v>
      </c>
      <c r="D374" s="21">
        <v>170000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f t="shared" si="25"/>
        <v>170000</v>
      </c>
    </row>
    <row r="375" spans="1:10" ht="12.75">
      <c r="A375" s="9"/>
      <c r="B375" s="12">
        <v>377196</v>
      </c>
      <c r="C375" s="13" t="s">
        <v>533</v>
      </c>
      <c r="D375" s="21">
        <v>507455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f t="shared" si="25"/>
        <v>507455</v>
      </c>
    </row>
    <row r="376" spans="1:10" ht="12.75">
      <c r="A376" s="9"/>
      <c r="B376" s="12">
        <v>377197</v>
      </c>
      <c r="C376" s="13" t="s">
        <v>534</v>
      </c>
      <c r="D376" s="21">
        <v>1656438</v>
      </c>
      <c r="E376" s="21">
        <v>139980</v>
      </c>
      <c r="F376" s="21">
        <v>0</v>
      </c>
      <c r="G376" s="21">
        <v>0</v>
      </c>
      <c r="H376" s="21">
        <v>0</v>
      </c>
      <c r="I376" s="21">
        <v>0</v>
      </c>
      <c r="J376" s="21">
        <f t="shared" si="25"/>
        <v>1796418</v>
      </c>
    </row>
    <row r="377" spans="1:10" ht="13.5" thickBot="1">
      <c r="A377" s="9"/>
      <c r="B377" s="12" t="s">
        <v>535</v>
      </c>
      <c r="C377" s="13" t="s">
        <v>536</v>
      </c>
      <c r="D377" s="21">
        <v>78791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f>SUM(D377:I377)</f>
        <v>78791</v>
      </c>
    </row>
    <row r="378" spans="1:12" ht="13.5" thickBot="1">
      <c r="A378" s="9"/>
      <c r="B378" s="12"/>
      <c r="C378" s="14" t="s">
        <v>537</v>
      </c>
      <c r="D378" s="24">
        <f aca="true" t="shared" si="26" ref="D378:J378">SUM(D360:D377)</f>
        <v>10320400</v>
      </c>
      <c r="E378" s="24">
        <f t="shared" si="26"/>
        <v>4446686</v>
      </c>
      <c r="F378" s="24">
        <f t="shared" si="26"/>
        <v>3570323</v>
      </c>
      <c r="G378" s="24">
        <f t="shared" si="26"/>
        <v>0</v>
      </c>
      <c r="H378" s="24">
        <f t="shared" si="26"/>
        <v>0</v>
      </c>
      <c r="I378" s="24">
        <f t="shared" si="26"/>
        <v>0</v>
      </c>
      <c r="J378" s="24">
        <f t="shared" si="26"/>
        <v>18337409</v>
      </c>
      <c r="L378" s="11"/>
    </row>
    <row r="379" spans="1:10" ht="12.75">
      <c r="A379" s="9"/>
      <c r="B379" s="12"/>
      <c r="C379" s="13"/>
      <c r="D379" s="21"/>
      <c r="E379" s="21"/>
      <c r="F379" s="21"/>
      <c r="G379" s="21"/>
      <c r="H379" s="21"/>
      <c r="I379" s="21"/>
      <c r="J379" s="21"/>
    </row>
    <row r="380" spans="1:10" ht="12.75">
      <c r="A380" s="9">
        <v>3781</v>
      </c>
      <c r="B380" s="12"/>
      <c r="C380" s="15" t="s">
        <v>538</v>
      </c>
      <c r="D380" s="21"/>
      <c r="E380" s="21"/>
      <c r="F380" s="21"/>
      <c r="G380" s="21"/>
      <c r="H380" s="21"/>
      <c r="I380" s="21"/>
      <c r="J380" s="21"/>
    </row>
    <row r="381" spans="1:10" ht="12.75">
      <c r="A381" s="9"/>
      <c r="B381" s="12">
        <v>378206</v>
      </c>
      <c r="C381" s="13" t="s">
        <v>539</v>
      </c>
      <c r="D381" s="21">
        <v>1677706</v>
      </c>
      <c r="E381" s="21">
        <v>1686791</v>
      </c>
      <c r="F381" s="21">
        <v>1732160</v>
      </c>
      <c r="G381" s="21">
        <v>1780704</v>
      </c>
      <c r="H381" s="21">
        <v>1832646</v>
      </c>
      <c r="I381" s="21">
        <v>1888224</v>
      </c>
      <c r="J381" s="21">
        <f>SUM(D381:I381)</f>
        <v>10598231</v>
      </c>
    </row>
    <row r="382" spans="1:10" ht="13.5" thickBot="1">
      <c r="A382" s="9"/>
      <c r="B382" s="12" t="s">
        <v>540</v>
      </c>
      <c r="C382" s="13" t="s">
        <v>541</v>
      </c>
      <c r="D382" s="21">
        <v>4478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f>SUM(D382:I382)</f>
        <v>4478</v>
      </c>
    </row>
    <row r="383" spans="1:12" ht="13.5" thickBot="1">
      <c r="A383" s="9"/>
      <c r="B383" s="12"/>
      <c r="C383" s="14" t="s">
        <v>542</v>
      </c>
      <c r="D383" s="24">
        <f aca="true" t="shared" si="27" ref="D383:J383">SUM(D381:D382)</f>
        <v>1682184</v>
      </c>
      <c r="E383" s="24">
        <f t="shared" si="27"/>
        <v>1686791</v>
      </c>
      <c r="F383" s="24">
        <f t="shared" si="27"/>
        <v>1732160</v>
      </c>
      <c r="G383" s="24">
        <f t="shared" si="27"/>
        <v>1780704</v>
      </c>
      <c r="H383" s="24">
        <f t="shared" si="27"/>
        <v>1832646</v>
      </c>
      <c r="I383" s="24">
        <f t="shared" si="27"/>
        <v>1888224</v>
      </c>
      <c r="J383" s="24">
        <f t="shared" si="27"/>
        <v>10602709</v>
      </c>
      <c r="L383" s="11"/>
    </row>
    <row r="384" spans="1:10" ht="12.75">
      <c r="A384" s="9"/>
      <c r="B384" s="12"/>
      <c r="C384" s="13"/>
      <c r="D384" s="21"/>
      <c r="E384" s="21"/>
      <c r="F384" s="21"/>
      <c r="G384" s="21"/>
      <c r="H384" s="21"/>
      <c r="I384" s="21"/>
      <c r="J384" s="21"/>
    </row>
    <row r="385" spans="1:10" ht="12.75">
      <c r="A385" s="9">
        <v>3791</v>
      </c>
      <c r="B385" s="12"/>
      <c r="C385" s="15" t="s">
        <v>546</v>
      </c>
      <c r="D385" s="21"/>
      <c r="E385" s="21"/>
      <c r="F385" s="21"/>
      <c r="G385" s="21"/>
      <c r="H385" s="21"/>
      <c r="I385" s="21"/>
      <c r="J385" s="21"/>
    </row>
    <row r="386" spans="1:10" ht="12.75">
      <c r="A386" s="9"/>
      <c r="B386" s="12">
        <v>379001</v>
      </c>
      <c r="C386" s="13" t="s">
        <v>547</v>
      </c>
      <c r="D386" s="21">
        <v>117963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f>SUM(D386:I386)</f>
        <v>117963</v>
      </c>
    </row>
    <row r="387" spans="1:10" ht="12.75">
      <c r="A387" s="9"/>
      <c r="B387" s="12">
        <v>379002</v>
      </c>
      <c r="C387" s="13" t="s">
        <v>548</v>
      </c>
      <c r="D387" s="21">
        <v>750000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f>SUM(D387:I387)</f>
        <v>750000</v>
      </c>
    </row>
    <row r="388" spans="1:10" ht="12.75">
      <c r="A388" s="9"/>
      <c r="B388" s="12">
        <v>379003</v>
      </c>
      <c r="C388" s="13" t="s">
        <v>549</v>
      </c>
      <c r="D388" s="21">
        <v>112542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f>SUM(D388:I388)</f>
        <v>112542</v>
      </c>
    </row>
    <row r="389" spans="1:10" ht="13.5" thickBot="1">
      <c r="A389" s="9"/>
      <c r="B389" s="12">
        <v>379007</v>
      </c>
      <c r="C389" s="13" t="s">
        <v>550</v>
      </c>
      <c r="D389" s="21">
        <v>4417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f>SUM(D389:I389)</f>
        <v>4417</v>
      </c>
    </row>
    <row r="390" spans="1:12" ht="13.5" thickBot="1">
      <c r="A390" s="9"/>
      <c r="B390" s="12"/>
      <c r="C390" s="14" t="s">
        <v>551</v>
      </c>
      <c r="D390" s="24">
        <f aca="true" t="shared" si="28" ref="D390:J390">SUM(D386:D389)</f>
        <v>984922</v>
      </c>
      <c r="E390" s="24">
        <f t="shared" si="28"/>
        <v>0</v>
      </c>
      <c r="F390" s="24">
        <f t="shared" si="28"/>
        <v>0</v>
      </c>
      <c r="G390" s="24">
        <f t="shared" si="28"/>
        <v>0</v>
      </c>
      <c r="H390" s="24">
        <f t="shared" si="28"/>
        <v>0</v>
      </c>
      <c r="I390" s="24">
        <f t="shared" si="28"/>
        <v>0</v>
      </c>
      <c r="J390" s="24">
        <f t="shared" si="28"/>
        <v>984922</v>
      </c>
      <c r="L390" s="11"/>
    </row>
    <row r="391" spans="1:10" ht="12.75">
      <c r="A391" s="9"/>
      <c r="B391" s="12"/>
      <c r="C391" s="13"/>
      <c r="D391" s="21"/>
      <c r="E391" s="21"/>
      <c r="F391" s="21"/>
      <c r="G391" s="21"/>
      <c r="H391" s="21"/>
      <c r="I391" s="21"/>
      <c r="J391" s="21"/>
    </row>
    <row r="392" spans="1:10" ht="12.75">
      <c r="A392" s="9">
        <v>3803</v>
      </c>
      <c r="B392" s="12"/>
      <c r="C392" s="15" t="s">
        <v>543</v>
      </c>
      <c r="D392" s="21"/>
      <c r="E392" s="21"/>
      <c r="F392" s="21"/>
      <c r="G392" s="21"/>
      <c r="H392" s="21"/>
      <c r="I392" s="21"/>
      <c r="J392" s="21"/>
    </row>
    <row r="393" spans="1:10" ht="13.5" thickBot="1">
      <c r="A393" s="9"/>
      <c r="B393" s="12">
        <v>380202</v>
      </c>
      <c r="C393" s="13" t="s">
        <v>544</v>
      </c>
      <c r="D393" s="21">
        <v>88000000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f>SUM(D393:I393)</f>
        <v>88000000</v>
      </c>
    </row>
    <row r="394" spans="1:12" ht="13.5" thickBot="1">
      <c r="A394" s="9"/>
      <c r="B394" s="12"/>
      <c r="C394" s="14" t="s">
        <v>545</v>
      </c>
      <c r="D394" s="24">
        <f aca="true" t="shared" si="29" ref="D394:J394">SUM(D393)</f>
        <v>88000000</v>
      </c>
      <c r="E394" s="24">
        <f t="shared" si="29"/>
        <v>0</v>
      </c>
      <c r="F394" s="24">
        <f t="shared" si="29"/>
        <v>0</v>
      </c>
      <c r="G394" s="24">
        <f t="shared" si="29"/>
        <v>0</v>
      </c>
      <c r="H394" s="24">
        <f t="shared" si="29"/>
        <v>0</v>
      </c>
      <c r="I394" s="24">
        <f t="shared" si="29"/>
        <v>0</v>
      </c>
      <c r="J394" s="24">
        <f t="shared" si="29"/>
        <v>88000000</v>
      </c>
      <c r="L394" s="11"/>
    </row>
    <row r="395" spans="1:10" ht="12.75">
      <c r="A395" s="9"/>
      <c r="B395" s="12"/>
      <c r="C395" s="13"/>
      <c r="D395" s="21"/>
      <c r="E395" s="21"/>
      <c r="F395" s="21"/>
      <c r="G395" s="21"/>
      <c r="H395" s="21"/>
      <c r="I395" s="21"/>
      <c r="J395" s="21"/>
    </row>
    <row r="396" spans="1:10" ht="12.75">
      <c r="A396" s="9">
        <v>3840</v>
      </c>
      <c r="B396" s="12"/>
      <c r="C396" s="15" t="s">
        <v>1</v>
      </c>
      <c r="D396" s="21"/>
      <c r="E396" s="21"/>
      <c r="F396" s="21"/>
      <c r="G396" s="21"/>
      <c r="H396" s="21"/>
      <c r="I396" s="21"/>
      <c r="J396" s="21"/>
    </row>
    <row r="397" spans="1:10" ht="13.5" thickBot="1">
      <c r="A397" s="9"/>
      <c r="B397" s="12">
        <v>384000</v>
      </c>
      <c r="C397" s="13" t="s">
        <v>105</v>
      </c>
      <c r="D397" s="21">
        <v>26876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f>SUM(D397:I397)</f>
        <v>26876</v>
      </c>
    </row>
    <row r="398" spans="1:12" ht="13.5" thickBot="1">
      <c r="A398" s="9"/>
      <c r="B398" s="12"/>
      <c r="C398" s="14" t="s">
        <v>2</v>
      </c>
      <c r="D398" s="24">
        <f>SUM(D397)</f>
        <v>26876</v>
      </c>
      <c r="E398" s="24"/>
      <c r="F398" s="24"/>
      <c r="G398" s="24"/>
      <c r="H398" s="24"/>
      <c r="I398" s="24"/>
      <c r="J398" s="24">
        <f>SUM(J397)</f>
        <v>26876</v>
      </c>
      <c r="L398" s="11"/>
    </row>
    <row r="399" spans="1:10" ht="12.75">
      <c r="A399" s="9"/>
      <c r="B399" s="12"/>
      <c r="C399" s="13"/>
      <c r="D399" s="21"/>
      <c r="E399" s="21"/>
      <c r="F399" s="21"/>
      <c r="G399" s="21"/>
      <c r="H399" s="21"/>
      <c r="I399" s="21"/>
      <c r="J399" s="21"/>
    </row>
    <row r="400" spans="1:10" ht="12.75">
      <c r="A400" s="9">
        <v>3841</v>
      </c>
      <c r="B400" s="12"/>
      <c r="C400" s="15" t="s">
        <v>90</v>
      </c>
      <c r="D400" s="21"/>
      <c r="E400" s="21"/>
      <c r="F400" s="21"/>
      <c r="G400" s="21"/>
      <c r="H400" s="21"/>
      <c r="I400" s="21"/>
      <c r="J400" s="21"/>
    </row>
    <row r="401" spans="1:10" ht="13.5" thickBot="1">
      <c r="A401" s="9"/>
      <c r="B401" s="12" t="s">
        <v>91</v>
      </c>
      <c r="C401" s="13" t="s">
        <v>105</v>
      </c>
      <c r="D401" s="21">
        <v>2547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f>SUM(D401:I401)</f>
        <v>2547</v>
      </c>
    </row>
    <row r="402" spans="1:12" ht="13.5" thickBot="1">
      <c r="A402" s="9"/>
      <c r="B402" s="12"/>
      <c r="C402" s="14" t="s">
        <v>92</v>
      </c>
      <c r="D402" s="24">
        <f aca="true" t="shared" si="30" ref="D402:J402">SUM(D401)</f>
        <v>2547</v>
      </c>
      <c r="E402" s="24">
        <f t="shared" si="30"/>
        <v>0</v>
      </c>
      <c r="F402" s="24">
        <f t="shared" si="30"/>
        <v>0</v>
      </c>
      <c r="G402" s="24">
        <f t="shared" si="30"/>
        <v>0</v>
      </c>
      <c r="H402" s="24">
        <f t="shared" si="30"/>
        <v>0</v>
      </c>
      <c r="I402" s="24">
        <f t="shared" si="30"/>
        <v>0</v>
      </c>
      <c r="J402" s="24">
        <f t="shared" si="30"/>
        <v>2547</v>
      </c>
      <c r="L402" s="11"/>
    </row>
    <row r="403" spans="1:10" ht="12.75">
      <c r="A403" s="9"/>
      <c r="B403" s="12"/>
      <c r="C403" s="13"/>
      <c r="D403" s="21"/>
      <c r="E403" s="21"/>
      <c r="F403" s="21"/>
      <c r="G403" s="21"/>
      <c r="H403" s="21"/>
      <c r="I403" s="21"/>
      <c r="J403" s="21"/>
    </row>
    <row r="404" spans="1:10" ht="12.75">
      <c r="A404" s="9">
        <v>3850</v>
      </c>
      <c r="B404" s="12"/>
      <c r="C404" s="15" t="s">
        <v>3</v>
      </c>
      <c r="D404" s="21"/>
      <c r="E404" s="21"/>
      <c r="F404" s="21"/>
      <c r="G404" s="21"/>
      <c r="H404" s="21"/>
      <c r="I404" s="21"/>
      <c r="J404" s="21"/>
    </row>
    <row r="405" spans="1:10" ht="12.75">
      <c r="A405" s="9"/>
      <c r="B405" s="12">
        <v>201307</v>
      </c>
      <c r="C405" s="13" t="s">
        <v>4</v>
      </c>
      <c r="D405" s="21">
        <v>117000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f>SUM(D405:I405)</f>
        <v>117000</v>
      </c>
    </row>
    <row r="406" spans="1:10" ht="12.75">
      <c r="A406" s="9"/>
      <c r="B406" s="12">
        <v>300105</v>
      </c>
      <c r="C406" s="13" t="s">
        <v>5</v>
      </c>
      <c r="D406" s="21">
        <v>550000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f aca="true" t="shared" si="31" ref="J406:J412">SUM(D406:I406)</f>
        <v>550000</v>
      </c>
    </row>
    <row r="407" spans="1:10" ht="12.75">
      <c r="A407" s="9"/>
      <c r="B407" s="12">
        <v>300507</v>
      </c>
      <c r="C407" s="13" t="s">
        <v>6</v>
      </c>
      <c r="D407" s="21">
        <v>52000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f t="shared" si="31"/>
        <v>52000</v>
      </c>
    </row>
    <row r="408" spans="1:10" ht="12.75">
      <c r="A408" s="9"/>
      <c r="B408" s="12">
        <v>400308</v>
      </c>
      <c r="C408" s="13" t="s">
        <v>7</v>
      </c>
      <c r="D408" s="21">
        <v>0</v>
      </c>
      <c r="E408" s="21">
        <v>1476000</v>
      </c>
      <c r="F408" s="21">
        <v>3382000</v>
      </c>
      <c r="G408" s="21">
        <v>1084000</v>
      </c>
      <c r="H408" s="21">
        <v>1918000</v>
      </c>
      <c r="I408" s="21">
        <v>910000</v>
      </c>
      <c r="J408" s="21">
        <f t="shared" si="31"/>
        <v>8770000</v>
      </c>
    </row>
    <row r="409" spans="1:10" ht="12.75">
      <c r="A409" s="9"/>
      <c r="B409" s="12">
        <v>400507</v>
      </c>
      <c r="C409" s="13" t="s">
        <v>8</v>
      </c>
      <c r="D409" s="21">
        <v>103000</v>
      </c>
      <c r="E409" s="21">
        <v>731000</v>
      </c>
      <c r="F409" s="21">
        <v>0</v>
      </c>
      <c r="G409" s="21">
        <v>0</v>
      </c>
      <c r="H409" s="21">
        <v>0</v>
      </c>
      <c r="I409" s="21">
        <v>0</v>
      </c>
      <c r="J409" s="21">
        <f t="shared" si="31"/>
        <v>834000</v>
      </c>
    </row>
    <row r="410" spans="1:10" ht="12.75">
      <c r="A410" s="9"/>
      <c r="B410" s="12">
        <v>400607</v>
      </c>
      <c r="C410" s="13" t="s">
        <v>9</v>
      </c>
      <c r="D410" s="21">
        <v>58000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f t="shared" si="31"/>
        <v>58000</v>
      </c>
    </row>
    <row r="411" spans="1:10" ht="12.75">
      <c r="A411" s="9"/>
      <c r="B411" s="12">
        <v>400807</v>
      </c>
      <c r="C411" s="13" t="s">
        <v>10</v>
      </c>
      <c r="D411" s="21">
        <v>183000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f t="shared" si="31"/>
        <v>183000</v>
      </c>
    </row>
    <row r="412" spans="1:10" ht="13.5" thickBot="1">
      <c r="A412" s="9"/>
      <c r="B412" s="12">
        <v>800101</v>
      </c>
      <c r="C412" s="13" t="s">
        <v>11</v>
      </c>
      <c r="D412" s="21">
        <v>210000</v>
      </c>
      <c r="E412" s="21">
        <v>210000</v>
      </c>
      <c r="F412" s="21">
        <v>980000</v>
      </c>
      <c r="G412" s="21">
        <v>980000</v>
      </c>
      <c r="H412" s="21">
        <v>980000</v>
      </c>
      <c r="I412" s="21">
        <v>979000</v>
      </c>
      <c r="J412" s="21">
        <f t="shared" si="31"/>
        <v>4339000</v>
      </c>
    </row>
    <row r="413" spans="1:12" ht="13.5" thickBot="1">
      <c r="A413" s="9"/>
      <c r="B413" s="12"/>
      <c r="C413" s="14" t="s">
        <v>12</v>
      </c>
      <c r="D413" s="24">
        <f aca="true" t="shared" si="32" ref="D413:J413">SUM(D405:D412)</f>
        <v>1273000</v>
      </c>
      <c r="E413" s="24">
        <f t="shared" si="32"/>
        <v>2417000</v>
      </c>
      <c r="F413" s="24">
        <f t="shared" si="32"/>
        <v>4362000</v>
      </c>
      <c r="G413" s="24">
        <f t="shared" si="32"/>
        <v>2064000</v>
      </c>
      <c r="H413" s="24">
        <f t="shared" si="32"/>
        <v>2898000</v>
      </c>
      <c r="I413" s="24">
        <f t="shared" si="32"/>
        <v>1889000</v>
      </c>
      <c r="J413" s="24">
        <f t="shared" si="32"/>
        <v>14903000</v>
      </c>
      <c r="K413" s="11" t="s">
        <v>225</v>
      </c>
      <c r="L413" s="11"/>
    </row>
    <row r="414" spans="1:10" ht="12.75">
      <c r="A414" s="9"/>
      <c r="B414" s="12"/>
      <c r="C414" s="13"/>
      <c r="D414" s="21"/>
      <c r="E414" s="21"/>
      <c r="F414" s="21"/>
      <c r="G414" s="21"/>
      <c r="H414" s="21"/>
      <c r="I414" s="21"/>
      <c r="J414" s="21"/>
    </row>
    <row r="415" spans="1:10" ht="12.75">
      <c r="A415" s="9">
        <v>3873</v>
      </c>
      <c r="B415" s="12"/>
      <c r="C415" s="15" t="s">
        <v>13</v>
      </c>
      <c r="D415" s="21"/>
      <c r="E415" s="21"/>
      <c r="F415" s="21"/>
      <c r="G415" s="21"/>
      <c r="H415" s="21"/>
      <c r="I415" s="21"/>
      <c r="J415" s="21"/>
    </row>
    <row r="416" spans="1:10" ht="13.5" thickBot="1">
      <c r="A416" s="9"/>
      <c r="B416" s="12">
        <v>387302</v>
      </c>
      <c r="C416" s="13" t="s">
        <v>14</v>
      </c>
      <c r="D416" s="21">
        <v>200000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f>SUM(D416:I416)</f>
        <v>200000</v>
      </c>
    </row>
    <row r="417" spans="1:12" ht="13.5" thickBot="1">
      <c r="A417" s="9"/>
      <c r="B417" s="12"/>
      <c r="C417" s="14" t="s">
        <v>15</v>
      </c>
      <c r="D417" s="24">
        <f aca="true" t="shared" si="33" ref="D417:J417">SUM(D416)</f>
        <v>200000</v>
      </c>
      <c r="E417" s="24">
        <f t="shared" si="33"/>
        <v>0</v>
      </c>
      <c r="F417" s="24">
        <f t="shared" si="33"/>
        <v>0</v>
      </c>
      <c r="G417" s="24">
        <f t="shared" si="33"/>
        <v>0</v>
      </c>
      <c r="H417" s="24">
        <f t="shared" si="33"/>
        <v>0</v>
      </c>
      <c r="I417" s="24">
        <f t="shared" si="33"/>
        <v>0</v>
      </c>
      <c r="J417" s="24">
        <f t="shared" si="33"/>
        <v>200000</v>
      </c>
      <c r="L417" s="11"/>
    </row>
    <row r="418" spans="1:10" ht="12.75">
      <c r="A418" s="9"/>
      <c r="B418" s="12"/>
      <c r="C418" s="13"/>
      <c r="D418" s="21"/>
      <c r="E418" s="21"/>
      <c r="F418" s="21"/>
      <c r="G418" s="21"/>
      <c r="H418" s="21"/>
      <c r="I418" s="21"/>
      <c r="J418" s="21"/>
    </row>
    <row r="419" spans="1:10" ht="12.75">
      <c r="A419" s="9">
        <v>3951</v>
      </c>
      <c r="B419" s="12"/>
      <c r="C419" s="15" t="s">
        <v>16</v>
      </c>
      <c r="D419" s="21"/>
      <c r="E419" s="21"/>
      <c r="F419" s="21"/>
      <c r="G419" s="21"/>
      <c r="H419" s="21"/>
      <c r="I419" s="21"/>
      <c r="J419" s="21"/>
    </row>
    <row r="420" spans="1:10" ht="12.75">
      <c r="A420" s="9"/>
      <c r="B420" s="12">
        <v>395209</v>
      </c>
      <c r="C420" s="13" t="s">
        <v>17</v>
      </c>
      <c r="D420" s="21">
        <v>-475000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f>SUM(D420:I420)</f>
        <v>-475000</v>
      </c>
    </row>
    <row r="421" spans="1:10" ht="12.75">
      <c r="A421" s="9"/>
      <c r="B421" s="12">
        <v>395427</v>
      </c>
      <c r="C421" s="13" t="s">
        <v>18</v>
      </c>
      <c r="D421" s="21">
        <v>-48643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f aca="true" t="shared" si="34" ref="J421:J442">SUM(D421:I421)</f>
        <v>-48643</v>
      </c>
    </row>
    <row r="422" spans="1:10" ht="12.75">
      <c r="A422" s="9"/>
      <c r="B422" s="12">
        <v>395444</v>
      </c>
      <c r="C422" s="13" t="s">
        <v>19</v>
      </c>
      <c r="D422" s="21">
        <v>66449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f t="shared" si="34"/>
        <v>66449</v>
      </c>
    </row>
    <row r="423" spans="1:10" ht="12.75">
      <c r="A423" s="9"/>
      <c r="B423" s="12">
        <v>395558</v>
      </c>
      <c r="C423" s="13" t="s">
        <v>20</v>
      </c>
      <c r="D423" s="21">
        <v>202815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f t="shared" si="34"/>
        <v>202815</v>
      </c>
    </row>
    <row r="424" spans="1:10" ht="12.75">
      <c r="A424" s="9"/>
      <c r="B424" s="12">
        <v>395610</v>
      </c>
      <c r="C424" s="13" t="s">
        <v>21</v>
      </c>
      <c r="D424" s="21">
        <v>300000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f t="shared" si="34"/>
        <v>300000</v>
      </c>
    </row>
    <row r="425" spans="1:10" ht="12.75">
      <c r="A425" s="9"/>
      <c r="B425" s="12">
        <v>395622</v>
      </c>
      <c r="C425" s="13" t="s">
        <v>22</v>
      </c>
      <c r="D425" s="21">
        <v>129161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f t="shared" si="34"/>
        <v>129161</v>
      </c>
    </row>
    <row r="426" spans="1:10" ht="12.75">
      <c r="A426" s="9"/>
      <c r="B426" s="12">
        <v>395696</v>
      </c>
      <c r="C426" s="13" t="s">
        <v>23</v>
      </c>
      <c r="D426" s="21">
        <v>-950000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f t="shared" si="34"/>
        <v>-950000</v>
      </c>
    </row>
    <row r="427" spans="1:10" ht="12.75">
      <c r="A427" s="9"/>
      <c r="B427" s="12">
        <v>395697</v>
      </c>
      <c r="C427" s="13" t="s">
        <v>24</v>
      </c>
      <c r="D427" s="21">
        <v>3802900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f t="shared" si="34"/>
        <v>3802900</v>
      </c>
    </row>
    <row r="428" spans="1:10" ht="12.75">
      <c r="A428" s="9"/>
      <c r="B428" s="12">
        <v>395701</v>
      </c>
      <c r="C428" s="13" t="s">
        <v>25</v>
      </c>
      <c r="D428" s="21">
        <v>651903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f t="shared" si="34"/>
        <v>651903</v>
      </c>
    </row>
    <row r="429" spans="1:10" ht="12.75">
      <c r="A429" s="9"/>
      <c r="B429" s="12">
        <v>395703</v>
      </c>
      <c r="C429" s="13" t="s">
        <v>26</v>
      </c>
      <c r="D429" s="21">
        <v>61991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f t="shared" si="34"/>
        <v>61991</v>
      </c>
    </row>
    <row r="430" spans="1:10" ht="12.75">
      <c r="A430" s="9"/>
      <c r="B430" s="12">
        <v>395704</v>
      </c>
      <c r="C430" s="13" t="s">
        <v>27</v>
      </c>
      <c r="D430" s="21">
        <v>74858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f t="shared" si="34"/>
        <v>74858</v>
      </c>
    </row>
    <row r="431" spans="1:10" ht="12.75">
      <c r="A431" s="9"/>
      <c r="B431" s="12">
        <v>395705</v>
      </c>
      <c r="C431" s="13" t="s">
        <v>28</v>
      </c>
      <c r="D431" s="21">
        <v>59721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f t="shared" si="34"/>
        <v>59721</v>
      </c>
    </row>
    <row r="432" spans="1:10" ht="12.75">
      <c r="A432" s="9"/>
      <c r="B432" s="12">
        <v>395709</v>
      </c>
      <c r="C432" s="13" t="s">
        <v>29</v>
      </c>
      <c r="D432" s="21">
        <v>81428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f t="shared" si="34"/>
        <v>81428</v>
      </c>
    </row>
    <row r="433" spans="1:10" ht="12.75">
      <c r="A433" s="9"/>
      <c r="B433" s="12">
        <v>395712</v>
      </c>
      <c r="C433" s="13" t="s">
        <v>30</v>
      </c>
      <c r="D433" s="21">
        <v>248343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21">
        <f t="shared" si="34"/>
        <v>248343</v>
      </c>
    </row>
    <row r="434" spans="1:10" ht="12.75">
      <c r="A434" s="9"/>
      <c r="B434" s="12">
        <v>395718</v>
      </c>
      <c r="C434" s="13" t="s">
        <v>31</v>
      </c>
      <c r="D434" s="21">
        <v>207000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f t="shared" si="34"/>
        <v>207000</v>
      </c>
    </row>
    <row r="435" spans="1:10" ht="12.75">
      <c r="A435" s="9"/>
      <c r="B435" s="12">
        <v>395722</v>
      </c>
      <c r="C435" s="13" t="s">
        <v>32</v>
      </c>
      <c r="D435" s="21">
        <v>269977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f t="shared" si="34"/>
        <v>269977</v>
      </c>
    </row>
    <row r="436" spans="1:10" ht="12.75">
      <c r="A436" s="9"/>
      <c r="B436" s="12">
        <v>395723</v>
      </c>
      <c r="C436" s="13" t="s">
        <v>33</v>
      </c>
      <c r="D436" s="21">
        <v>32509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f t="shared" si="34"/>
        <v>32509</v>
      </c>
    </row>
    <row r="437" spans="1:10" ht="12.75">
      <c r="A437" s="9"/>
      <c r="B437" s="12">
        <v>395755</v>
      </c>
      <c r="C437" s="13" t="s">
        <v>34</v>
      </c>
      <c r="D437" s="21">
        <v>57935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f t="shared" si="34"/>
        <v>57935</v>
      </c>
    </row>
    <row r="438" spans="1:10" ht="12.75">
      <c r="A438" s="9"/>
      <c r="B438" s="12">
        <v>395756</v>
      </c>
      <c r="C438" s="13" t="s">
        <v>35</v>
      </c>
      <c r="D438" s="21">
        <v>50900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f t="shared" si="34"/>
        <v>50900</v>
      </c>
    </row>
    <row r="439" spans="1:10" ht="12.75">
      <c r="A439" s="9"/>
      <c r="B439" s="12">
        <v>395758</v>
      </c>
      <c r="C439" s="13" t="s">
        <v>36</v>
      </c>
      <c r="D439" s="21">
        <v>355044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f t="shared" si="34"/>
        <v>355044</v>
      </c>
    </row>
    <row r="440" spans="1:10" ht="12.75">
      <c r="A440" s="9"/>
      <c r="B440" s="12">
        <v>395759</v>
      </c>
      <c r="C440" s="13" t="s">
        <v>37</v>
      </c>
      <c r="D440" s="21">
        <v>398797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f t="shared" si="34"/>
        <v>398797</v>
      </c>
    </row>
    <row r="441" spans="1:10" ht="12.75">
      <c r="A441" s="9"/>
      <c r="B441" s="12">
        <v>395761</v>
      </c>
      <c r="C441" s="13" t="s">
        <v>38</v>
      </c>
      <c r="D441" s="21">
        <v>346526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f t="shared" si="34"/>
        <v>346526</v>
      </c>
    </row>
    <row r="442" spans="1:10" ht="13.5" thickBot="1">
      <c r="A442" s="9"/>
      <c r="B442" s="12">
        <v>395762</v>
      </c>
      <c r="C442" s="13" t="s">
        <v>39</v>
      </c>
      <c r="D442" s="21">
        <v>73130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f t="shared" si="34"/>
        <v>73130</v>
      </c>
    </row>
    <row r="443" spans="1:12" ht="13.5" thickBot="1">
      <c r="A443" s="9"/>
      <c r="B443" s="12"/>
      <c r="C443" s="14" t="s">
        <v>40</v>
      </c>
      <c r="D443" s="24">
        <f aca="true" t="shared" si="35" ref="D443:J443">SUM(D420:D442)</f>
        <v>5997744</v>
      </c>
      <c r="E443" s="24">
        <f t="shared" si="35"/>
        <v>0</v>
      </c>
      <c r="F443" s="24">
        <f t="shared" si="35"/>
        <v>0</v>
      </c>
      <c r="G443" s="24">
        <f t="shared" si="35"/>
        <v>0</v>
      </c>
      <c r="H443" s="24">
        <f t="shared" si="35"/>
        <v>0</v>
      </c>
      <c r="I443" s="24">
        <f t="shared" si="35"/>
        <v>0</v>
      </c>
      <c r="J443" s="24">
        <f t="shared" si="35"/>
        <v>5997744</v>
      </c>
      <c r="L443" s="11"/>
    </row>
    <row r="444" spans="1:10" ht="12.75">
      <c r="A444" s="9"/>
      <c r="B444" s="12"/>
      <c r="C444" s="13"/>
      <c r="D444" s="23"/>
      <c r="E444" s="23"/>
      <c r="F444" s="23"/>
      <c r="G444" s="23"/>
      <c r="H444" s="23"/>
      <c r="I444" s="23"/>
      <c r="J444" s="23"/>
    </row>
    <row r="445" spans="1:10" ht="12.75">
      <c r="A445" s="9">
        <v>3953</v>
      </c>
      <c r="B445" s="12"/>
      <c r="C445" s="15" t="s">
        <v>41</v>
      </c>
      <c r="D445" s="23"/>
      <c r="E445" s="23"/>
      <c r="F445" s="23"/>
      <c r="G445" s="23"/>
      <c r="H445" s="23"/>
      <c r="I445" s="23"/>
      <c r="J445" s="23"/>
    </row>
    <row r="446" spans="1:10" ht="12.75">
      <c r="A446" s="9"/>
      <c r="B446" s="12">
        <v>393757</v>
      </c>
      <c r="C446" s="13" t="s">
        <v>42</v>
      </c>
      <c r="D446" s="21">
        <v>81428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f>SUM(D446:I446)</f>
        <v>81428</v>
      </c>
    </row>
    <row r="447" spans="1:10" ht="13.5" thickBot="1">
      <c r="A447" s="9"/>
      <c r="B447" s="12">
        <v>393761</v>
      </c>
      <c r="C447" s="13" t="s">
        <v>43</v>
      </c>
      <c r="D447" s="21">
        <v>346526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1">
        <f>SUM(D447:I447)</f>
        <v>346526</v>
      </c>
    </row>
    <row r="448" spans="1:12" ht="13.5" thickBot="1">
      <c r="A448" s="9"/>
      <c r="B448" s="12"/>
      <c r="C448" s="14" t="s">
        <v>44</v>
      </c>
      <c r="D448" s="24">
        <f aca="true" t="shared" si="36" ref="D448:J448">SUM(D446:D447)</f>
        <v>427954</v>
      </c>
      <c r="E448" s="24">
        <f t="shared" si="36"/>
        <v>0</v>
      </c>
      <c r="F448" s="24">
        <f t="shared" si="36"/>
        <v>0</v>
      </c>
      <c r="G448" s="24">
        <f t="shared" si="36"/>
        <v>0</v>
      </c>
      <c r="H448" s="24">
        <f t="shared" si="36"/>
        <v>0</v>
      </c>
      <c r="I448" s="24">
        <f t="shared" si="36"/>
        <v>0</v>
      </c>
      <c r="J448" s="24">
        <f t="shared" si="36"/>
        <v>427954</v>
      </c>
      <c r="L448" s="11"/>
    </row>
    <row r="449" spans="1:10" ht="12.75">
      <c r="A449" s="9"/>
      <c r="B449" s="12"/>
      <c r="C449" s="13"/>
      <c r="D449" s="23"/>
      <c r="E449" s="23"/>
      <c r="F449" s="23"/>
      <c r="G449" s="23"/>
      <c r="H449" s="23"/>
      <c r="I449" s="23"/>
      <c r="J449" s="23"/>
    </row>
    <row r="450" spans="1:10" ht="12.75">
      <c r="A450" s="9">
        <v>3954</v>
      </c>
      <c r="B450" s="12"/>
      <c r="C450" s="15" t="s">
        <v>45</v>
      </c>
      <c r="D450" s="23"/>
      <c r="E450" s="23"/>
      <c r="F450" s="23"/>
      <c r="G450" s="23"/>
      <c r="H450" s="23"/>
      <c r="I450" s="23"/>
      <c r="J450" s="23"/>
    </row>
    <row r="451" spans="1:10" ht="13.5" thickBot="1">
      <c r="A451" s="9"/>
      <c r="B451" s="12" t="s">
        <v>46</v>
      </c>
      <c r="C451" s="13" t="s">
        <v>47</v>
      </c>
      <c r="D451" s="21">
        <v>550807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f>SUM(D451:I451)</f>
        <v>550807</v>
      </c>
    </row>
    <row r="452" spans="1:12" ht="13.5" thickBot="1">
      <c r="A452" s="9"/>
      <c r="B452" s="12"/>
      <c r="C452" s="14" t="s">
        <v>48</v>
      </c>
      <c r="D452" s="24">
        <f aca="true" t="shared" si="37" ref="D452:J452">SUM(D451)</f>
        <v>550807</v>
      </c>
      <c r="E452" s="24">
        <f t="shared" si="37"/>
        <v>0</v>
      </c>
      <c r="F452" s="24">
        <f t="shared" si="37"/>
        <v>0</v>
      </c>
      <c r="G452" s="24">
        <f t="shared" si="37"/>
        <v>0</v>
      </c>
      <c r="H452" s="24">
        <f t="shared" si="37"/>
        <v>0</v>
      </c>
      <c r="I452" s="24">
        <f t="shared" si="37"/>
        <v>0</v>
      </c>
      <c r="J452" s="24">
        <f t="shared" si="37"/>
        <v>550807</v>
      </c>
      <c r="L452" s="11"/>
    </row>
    <row r="453" spans="1:10" ht="12.75">
      <c r="A453" s="9"/>
      <c r="B453" s="12"/>
      <c r="C453" s="13"/>
      <c r="D453" s="23"/>
      <c r="E453" s="23"/>
      <c r="F453" s="23"/>
      <c r="G453" s="23"/>
      <c r="H453" s="23"/>
      <c r="I453" s="23"/>
      <c r="J453" s="23"/>
    </row>
    <row r="454" spans="1:10" ht="12.75">
      <c r="A454" s="9">
        <v>3955</v>
      </c>
      <c r="B454" s="12"/>
      <c r="C454" s="15" t="s">
        <v>49</v>
      </c>
      <c r="D454" s="23"/>
      <c r="E454" s="23"/>
      <c r="F454" s="23"/>
      <c r="G454" s="23"/>
      <c r="H454" s="23"/>
      <c r="I454" s="23"/>
      <c r="J454" s="23"/>
    </row>
    <row r="455" spans="1:10" ht="12.75">
      <c r="A455" s="9"/>
      <c r="B455" s="12" t="s">
        <v>50</v>
      </c>
      <c r="C455" s="13" t="s">
        <v>51</v>
      </c>
      <c r="D455" s="21">
        <v>202815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f>SUM(D455:I455)</f>
        <v>202815</v>
      </c>
    </row>
    <row r="456" spans="1:10" ht="12.75">
      <c r="A456" s="9"/>
      <c r="B456" s="12" t="s">
        <v>52</v>
      </c>
      <c r="C456" s="13" t="s">
        <v>53</v>
      </c>
      <c r="D456" s="21">
        <v>651903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f aca="true" t="shared" si="38" ref="J456:J465">SUM(D456:I456)</f>
        <v>651903</v>
      </c>
    </row>
    <row r="457" spans="1:10" ht="12.75">
      <c r="A457" s="9"/>
      <c r="B457" s="12" t="s">
        <v>54</v>
      </c>
      <c r="C457" s="13" t="s">
        <v>55</v>
      </c>
      <c r="D457" s="21">
        <v>269977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1">
        <f t="shared" si="38"/>
        <v>269977</v>
      </c>
    </row>
    <row r="458" spans="1:10" ht="12.75">
      <c r="A458" s="9"/>
      <c r="B458" s="12" t="s">
        <v>56</v>
      </c>
      <c r="C458" s="13" t="s">
        <v>57</v>
      </c>
      <c r="D458" s="21">
        <v>61991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f t="shared" si="38"/>
        <v>61991</v>
      </c>
    </row>
    <row r="459" spans="1:10" ht="12.75">
      <c r="A459" s="9"/>
      <c r="B459" s="12" t="s">
        <v>58</v>
      </c>
      <c r="C459" s="13" t="s">
        <v>59</v>
      </c>
      <c r="D459" s="21">
        <v>74858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f t="shared" si="38"/>
        <v>74858</v>
      </c>
    </row>
    <row r="460" spans="1:10" ht="12.75">
      <c r="A460" s="9"/>
      <c r="B460" s="12" t="s">
        <v>60</v>
      </c>
      <c r="C460" s="13" t="s">
        <v>61</v>
      </c>
      <c r="D460" s="21">
        <v>59721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f t="shared" si="38"/>
        <v>59721</v>
      </c>
    </row>
    <row r="461" spans="1:10" ht="12.75">
      <c r="A461" s="9"/>
      <c r="B461" s="12" t="s">
        <v>62</v>
      </c>
      <c r="C461" s="13" t="s">
        <v>63</v>
      </c>
      <c r="D461" s="21">
        <v>32509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f t="shared" si="38"/>
        <v>32509</v>
      </c>
    </row>
    <row r="462" spans="1:10" ht="12.75">
      <c r="A462" s="9"/>
      <c r="B462" s="12" t="s">
        <v>64</v>
      </c>
      <c r="C462" s="13" t="s">
        <v>65</v>
      </c>
      <c r="D462" s="21">
        <v>50900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f t="shared" si="38"/>
        <v>50900</v>
      </c>
    </row>
    <row r="463" spans="1:10" ht="12.75">
      <c r="A463" s="9"/>
      <c r="B463" s="12" t="s">
        <v>66</v>
      </c>
      <c r="C463" s="13" t="s">
        <v>67</v>
      </c>
      <c r="D463" s="21">
        <v>294843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f t="shared" si="38"/>
        <v>294843</v>
      </c>
    </row>
    <row r="464" spans="1:10" ht="12.75">
      <c r="A464" s="9"/>
      <c r="B464" s="12" t="s">
        <v>68</v>
      </c>
      <c r="C464" s="13" t="s">
        <v>69</v>
      </c>
      <c r="D464" s="21">
        <v>398797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f t="shared" si="38"/>
        <v>398797</v>
      </c>
    </row>
    <row r="465" spans="1:10" ht="13.5" thickBot="1">
      <c r="A465" s="9"/>
      <c r="B465" s="12" t="s">
        <v>70</v>
      </c>
      <c r="C465" s="13" t="s">
        <v>71</v>
      </c>
      <c r="D465" s="21">
        <v>236163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f t="shared" si="38"/>
        <v>236163</v>
      </c>
    </row>
    <row r="466" spans="1:12" ht="13.5" thickBot="1">
      <c r="A466" s="9"/>
      <c r="B466" s="12"/>
      <c r="C466" s="14" t="s">
        <v>72</v>
      </c>
      <c r="D466" s="24">
        <f aca="true" t="shared" si="39" ref="D466:J466">SUM(D455:D465)</f>
        <v>2334477</v>
      </c>
      <c r="E466" s="24">
        <f t="shared" si="39"/>
        <v>0</v>
      </c>
      <c r="F466" s="24">
        <f t="shared" si="39"/>
        <v>0</v>
      </c>
      <c r="G466" s="24">
        <f t="shared" si="39"/>
        <v>0</v>
      </c>
      <c r="H466" s="24">
        <f t="shared" si="39"/>
        <v>0</v>
      </c>
      <c r="I466" s="24">
        <f t="shared" si="39"/>
        <v>0</v>
      </c>
      <c r="J466" s="24">
        <f t="shared" si="39"/>
        <v>2334477</v>
      </c>
      <c r="L466" s="11"/>
    </row>
    <row r="467" spans="2:10" ht="12.75">
      <c r="B467" s="12"/>
      <c r="C467" s="13"/>
      <c r="D467" s="23"/>
      <c r="E467" s="23"/>
      <c r="F467" s="23"/>
      <c r="G467" s="23"/>
      <c r="H467" s="23"/>
      <c r="I467" s="23"/>
      <c r="J467" s="23"/>
    </row>
    <row r="468" spans="1:10" ht="12.75">
      <c r="A468" s="9">
        <v>3961</v>
      </c>
      <c r="B468" s="12"/>
      <c r="C468" s="15" t="s">
        <v>73</v>
      </c>
      <c r="D468" s="23"/>
      <c r="E468" s="23"/>
      <c r="F468" s="23"/>
      <c r="G468" s="23"/>
      <c r="H468" s="23"/>
      <c r="I468" s="23"/>
      <c r="J468" s="23"/>
    </row>
    <row r="469" spans="1:10" ht="12.75">
      <c r="A469" s="9"/>
      <c r="B469" s="12">
        <v>678272</v>
      </c>
      <c r="C469" s="13" t="s">
        <v>74</v>
      </c>
      <c r="D469" s="21">
        <v>644000</v>
      </c>
      <c r="E469" s="21">
        <v>800000</v>
      </c>
      <c r="F469" s="21">
        <v>800000</v>
      </c>
      <c r="G469" s="21">
        <v>800000</v>
      </c>
      <c r="H469" s="21">
        <v>800000</v>
      </c>
      <c r="I469" s="21">
        <v>800000</v>
      </c>
      <c r="J469" s="21">
        <f>SUM(D469:I469)</f>
        <v>4644000</v>
      </c>
    </row>
    <row r="470" spans="1:10" ht="12.75">
      <c r="A470" s="9"/>
      <c r="B470" s="12">
        <v>678273</v>
      </c>
      <c r="C470" s="13" t="s">
        <v>75</v>
      </c>
      <c r="D470" s="21">
        <v>353347</v>
      </c>
      <c r="E470" s="21">
        <v>1000000</v>
      </c>
      <c r="F470" s="21">
        <v>1000000</v>
      </c>
      <c r="G470" s="21">
        <v>1000000</v>
      </c>
      <c r="H470" s="21">
        <v>1000000</v>
      </c>
      <c r="I470" s="21">
        <v>1000000</v>
      </c>
      <c r="J470" s="21">
        <f aca="true" t="shared" si="40" ref="J470:J482">SUM(D470:I470)</f>
        <v>5353347</v>
      </c>
    </row>
    <row r="471" spans="1:10" ht="12.75">
      <c r="A471" s="9"/>
      <c r="B471" s="12">
        <v>678426</v>
      </c>
      <c r="C471" s="13" t="s">
        <v>76</v>
      </c>
      <c r="D471" s="21">
        <v>49528</v>
      </c>
      <c r="E471" s="21">
        <v>50000</v>
      </c>
      <c r="F471" s="21">
        <v>50000</v>
      </c>
      <c r="G471" s="21">
        <v>50000</v>
      </c>
      <c r="H471" s="21">
        <v>50000</v>
      </c>
      <c r="I471" s="21">
        <v>50000</v>
      </c>
      <c r="J471" s="21">
        <f t="shared" si="40"/>
        <v>299528</v>
      </c>
    </row>
    <row r="472" spans="1:10" ht="12.75">
      <c r="A472" s="9"/>
      <c r="B472" s="12">
        <v>678428</v>
      </c>
      <c r="C472" s="13" t="s">
        <v>77</v>
      </c>
      <c r="D472" s="21">
        <v>12511</v>
      </c>
      <c r="E472" s="21">
        <v>12511</v>
      </c>
      <c r="F472" s="21">
        <v>12511</v>
      </c>
      <c r="G472" s="21">
        <v>12511</v>
      </c>
      <c r="H472" s="21">
        <v>12511</v>
      </c>
      <c r="I472" s="21">
        <v>12511</v>
      </c>
      <c r="J472" s="21">
        <f t="shared" si="40"/>
        <v>75066</v>
      </c>
    </row>
    <row r="473" spans="1:10" ht="12.75">
      <c r="A473" s="9"/>
      <c r="B473" s="12">
        <v>678431</v>
      </c>
      <c r="C473" s="13" t="s">
        <v>78</v>
      </c>
      <c r="D473" s="21">
        <v>200000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f t="shared" si="40"/>
        <v>200000</v>
      </c>
    </row>
    <row r="474" spans="1:10" ht="12.75">
      <c r="A474" s="9"/>
      <c r="B474" s="12">
        <v>678446</v>
      </c>
      <c r="C474" s="13" t="s">
        <v>79</v>
      </c>
      <c r="D474" s="21">
        <v>450000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f t="shared" si="40"/>
        <v>450000</v>
      </c>
    </row>
    <row r="475" spans="1:10" ht="12.75">
      <c r="A475" s="9"/>
      <c r="B475" s="12">
        <v>678455</v>
      </c>
      <c r="C475" s="13" t="s">
        <v>81</v>
      </c>
      <c r="D475" s="21">
        <v>752812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f t="shared" si="40"/>
        <v>752812</v>
      </c>
    </row>
    <row r="476" spans="1:10" ht="12.75">
      <c r="A476" s="9"/>
      <c r="B476" s="12">
        <v>678457</v>
      </c>
      <c r="C476" s="13" t="s">
        <v>82</v>
      </c>
      <c r="D476" s="21">
        <v>50000</v>
      </c>
      <c r="E476" s="21">
        <v>150000</v>
      </c>
      <c r="F476" s="21">
        <v>0</v>
      </c>
      <c r="G476" s="21">
        <v>0</v>
      </c>
      <c r="H476" s="21">
        <v>0</v>
      </c>
      <c r="I476" s="21">
        <v>0</v>
      </c>
      <c r="J476" s="21">
        <f t="shared" si="40"/>
        <v>200000</v>
      </c>
    </row>
    <row r="477" spans="1:10" ht="12.75">
      <c r="A477" s="9"/>
      <c r="B477" s="12">
        <v>678459</v>
      </c>
      <c r="C477" s="13" t="s">
        <v>83</v>
      </c>
      <c r="D477" s="21">
        <v>700000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21">
        <f t="shared" si="40"/>
        <v>700000</v>
      </c>
    </row>
    <row r="478" spans="1:10" ht="12.75">
      <c r="A478" s="9"/>
      <c r="B478" s="12">
        <v>678463</v>
      </c>
      <c r="C478" s="13" t="s">
        <v>84</v>
      </c>
      <c r="D478" s="21">
        <v>600000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  <c r="J478" s="21">
        <f t="shared" si="40"/>
        <v>600000</v>
      </c>
    </row>
    <row r="479" spans="1:10" ht="12.75">
      <c r="A479" s="9"/>
      <c r="B479" s="12">
        <v>678464</v>
      </c>
      <c r="C479" s="13" t="s">
        <v>85</v>
      </c>
      <c r="D479" s="21">
        <v>500000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  <c r="J479" s="21">
        <f t="shared" si="40"/>
        <v>500000</v>
      </c>
    </row>
    <row r="480" spans="1:10" ht="12.75">
      <c r="A480" s="9"/>
      <c r="B480" s="12">
        <v>678465</v>
      </c>
      <c r="C480" s="13" t="s">
        <v>86</v>
      </c>
      <c r="D480" s="21">
        <v>700000</v>
      </c>
      <c r="E480" s="21">
        <v>0</v>
      </c>
      <c r="F480" s="21">
        <v>0</v>
      </c>
      <c r="G480" s="21">
        <v>0</v>
      </c>
      <c r="H480" s="21">
        <v>0</v>
      </c>
      <c r="I480" s="21">
        <v>0</v>
      </c>
      <c r="J480" s="21">
        <f t="shared" si="40"/>
        <v>700000</v>
      </c>
    </row>
    <row r="481" spans="1:10" ht="12.75">
      <c r="A481" s="9"/>
      <c r="B481" s="12">
        <v>678466</v>
      </c>
      <c r="C481" s="13" t="s">
        <v>87</v>
      </c>
      <c r="D481" s="21">
        <v>1000000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f t="shared" si="40"/>
        <v>1000000</v>
      </c>
    </row>
    <row r="482" spans="1:10" ht="13.5" thickBot="1">
      <c r="A482" s="9"/>
      <c r="B482" s="12">
        <v>678467</v>
      </c>
      <c r="C482" s="13" t="s">
        <v>88</v>
      </c>
      <c r="D482" s="21">
        <v>50000</v>
      </c>
      <c r="E482" s="21">
        <v>450000</v>
      </c>
      <c r="F482" s="21">
        <v>0</v>
      </c>
      <c r="G482" s="21">
        <v>0</v>
      </c>
      <c r="H482" s="21">
        <v>0</v>
      </c>
      <c r="I482" s="21">
        <v>0</v>
      </c>
      <c r="J482" s="21">
        <f t="shared" si="40"/>
        <v>500000</v>
      </c>
    </row>
    <row r="483" spans="1:12" ht="13.5" thickBot="1">
      <c r="A483" s="9"/>
      <c r="B483" s="12"/>
      <c r="C483" s="14" t="s">
        <v>89</v>
      </c>
      <c r="D483" s="24">
        <f aca="true" t="shared" si="41" ref="D483:J483">SUM(D469:D482)</f>
        <v>6062198</v>
      </c>
      <c r="E483" s="24">
        <f t="shared" si="41"/>
        <v>2462511</v>
      </c>
      <c r="F483" s="24">
        <f t="shared" si="41"/>
        <v>1862511</v>
      </c>
      <c r="G483" s="24">
        <f t="shared" si="41"/>
        <v>1862511</v>
      </c>
      <c r="H483" s="24">
        <f t="shared" si="41"/>
        <v>1862511</v>
      </c>
      <c r="I483" s="24">
        <f t="shared" si="41"/>
        <v>1862511</v>
      </c>
      <c r="J483" s="24">
        <f t="shared" si="41"/>
        <v>15974753</v>
      </c>
      <c r="L483" s="11"/>
    </row>
    <row r="484" spans="2:3" ht="12.75">
      <c r="B484" s="12"/>
      <c r="C484" s="13"/>
    </row>
    <row r="485" spans="2:12" ht="12.75">
      <c r="B485" s="12"/>
      <c r="C485" s="15" t="s">
        <v>97</v>
      </c>
      <c r="D485" s="18">
        <f>SUM(D6:D483)/2</f>
        <v>288533958</v>
      </c>
      <c r="E485" s="18">
        <f aca="true" t="shared" si="42" ref="E485:J485">SUM(E6:E483)/2</f>
        <v>86582731</v>
      </c>
      <c r="F485" s="18">
        <f t="shared" si="42"/>
        <v>74544508</v>
      </c>
      <c r="G485" s="18">
        <f t="shared" si="42"/>
        <v>444487336</v>
      </c>
      <c r="H485" s="18">
        <f t="shared" si="42"/>
        <v>61629408</v>
      </c>
      <c r="I485" s="18">
        <f t="shared" si="42"/>
        <v>333634846</v>
      </c>
      <c r="J485" s="18">
        <f t="shared" si="42"/>
        <v>1289412787</v>
      </c>
      <c r="L485" s="19" t="s">
        <v>225</v>
      </c>
    </row>
    <row r="486" spans="2:12" ht="12.75">
      <c r="B486" s="12"/>
      <c r="C486" s="13"/>
      <c r="L486" s="19" t="s">
        <v>225</v>
      </c>
    </row>
    <row r="487" spans="2:12" ht="12.75">
      <c r="B487" s="12"/>
      <c r="C487" s="13"/>
      <c r="L487" s="19" t="s">
        <v>225</v>
      </c>
    </row>
    <row r="488" spans="2:3" ht="12.75">
      <c r="B488" s="12"/>
      <c r="C488" s="13"/>
    </row>
    <row r="489" spans="2:3" ht="12.75">
      <c r="B489" s="12"/>
      <c r="C489" s="13"/>
    </row>
    <row r="490" spans="2:3" ht="12.75">
      <c r="B490" s="12"/>
      <c r="C490" s="13"/>
    </row>
    <row r="491" spans="2:3" ht="12.75">
      <c r="B491" s="12"/>
      <c r="C491" s="13"/>
    </row>
    <row r="492" spans="2:3" ht="12.75">
      <c r="B492" s="12"/>
      <c r="C492" s="13"/>
    </row>
    <row r="493" spans="2:3" ht="12.75">
      <c r="B493" s="12"/>
      <c r="C493" s="13"/>
    </row>
    <row r="494" spans="2:3" ht="12.75">
      <c r="B494" s="12"/>
      <c r="C494" s="13"/>
    </row>
    <row r="495" spans="2:3" ht="12.75">
      <c r="B495" s="12"/>
      <c r="C495" s="13"/>
    </row>
    <row r="496" spans="2:3" ht="12.75">
      <c r="B496" s="12"/>
      <c r="C496" s="13"/>
    </row>
    <row r="497" spans="2:3" ht="12.75">
      <c r="B497" s="12"/>
      <c r="C497" s="13"/>
    </row>
    <row r="498" spans="2:3" ht="12.75">
      <c r="B498" s="12"/>
      <c r="C498" s="13"/>
    </row>
    <row r="499" spans="2:3" ht="12.75">
      <c r="B499" s="12"/>
      <c r="C499" s="13"/>
    </row>
    <row r="500" spans="2:3" ht="12.75">
      <c r="B500" s="12"/>
      <c r="C500" s="13"/>
    </row>
    <row r="501" spans="2:3" ht="12.75">
      <c r="B501" s="12"/>
      <c r="C501" s="13"/>
    </row>
    <row r="502" spans="2:3" ht="12.75">
      <c r="B502" s="12"/>
      <c r="C502" s="13"/>
    </row>
    <row r="503" spans="2:3" ht="12.75">
      <c r="B503" s="12"/>
      <c r="C503" s="13"/>
    </row>
    <row r="504" spans="2:3" ht="12.75">
      <c r="B504" s="12"/>
      <c r="C504" s="13"/>
    </row>
    <row r="505" spans="2:3" ht="12.75">
      <c r="B505" s="12"/>
      <c r="C505" s="13"/>
    </row>
    <row r="506" spans="2:3" ht="12.75">
      <c r="B506" s="12"/>
      <c r="C506" s="13"/>
    </row>
    <row r="507" spans="2:3" ht="12.75">
      <c r="B507" s="12"/>
      <c r="C507" s="13"/>
    </row>
    <row r="508" spans="2:3" ht="12.75">
      <c r="B508" s="12"/>
      <c r="C508" s="13"/>
    </row>
    <row r="509" spans="2:3" ht="12.75">
      <c r="B509" s="12"/>
      <c r="C509" s="13"/>
    </row>
    <row r="510" spans="2:3" ht="12.75">
      <c r="B510" s="12"/>
      <c r="C510" s="13"/>
    </row>
    <row r="511" spans="2:3" ht="12.75">
      <c r="B511" s="12"/>
      <c r="C511" s="13"/>
    </row>
    <row r="512" spans="2:3" ht="12.75">
      <c r="B512" s="12"/>
      <c r="C512" s="13"/>
    </row>
    <row r="513" spans="2:3" ht="12.75">
      <c r="B513" s="12"/>
      <c r="C513" s="13"/>
    </row>
    <row r="514" spans="2:3" ht="12.75">
      <c r="B514" s="12"/>
      <c r="C514" s="13"/>
    </row>
    <row r="515" spans="2:3" ht="12.75">
      <c r="B515" s="12"/>
      <c r="C515" s="13"/>
    </row>
    <row r="516" spans="2:3" ht="12.75">
      <c r="B516" s="12"/>
      <c r="C516" s="13"/>
    </row>
    <row r="517" spans="2:3" ht="12.75">
      <c r="B517" s="12"/>
      <c r="C517" s="13"/>
    </row>
    <row r="518" spans="2:3" ht="12.75">
      <c r="B518" s="12"/>
      <c r="C518" s="13"/>
    </row>
    <row r="519" spans="2:3" ht="12.75">
      <c r="B519" s="12"/>
      <c r="C519" s="13"/>
    </row>
    <row r="520" spans="2:3" ht="12.75">
      <c r="B520" s="12"/>
      <c r="C520" s="13"/>
    </row>
    <row r="521" spans="2:3" ht="12.75">
      <c r="B521" s="12"/>
      <c r="C521" s="13"/>
    </row>
    <row r="522" spans="2:3" ht="12.75">
      <c r="B522" s="12"/>
      <c r="C522" s="13"/>
    </row>
    <row r="523" spans="2:3" ht="12.75">
      <c r="B523" s="12"/>
      <c r="C523" s="13"/>
    </row>
    <row r="524" spans="2:3" ht="12.75">
      <c r="B524" s="12"/>
      <c r="C524" s="13"/>
    </row>
    <row r="525" spans="2:3" ht="12.75">
      <c r="B525" s="12"/>
      <c r="C525" s="13"/>
    </row>
    <row r="526" spans="2:3" ht="12.75">
      <c r="B526" s="12"/>
      <c r="C526" s="13"/>
    </row>
    <row r="527" spans="2:3" ht="12.75">
      <c r="B527" s="12"/>
      <c r="C527" s="13"/>
    </row>
    <row r="528" spans="2:3" ht="12.75">
      <c r="B528" s="12"/>
      <c r="C528" s="13"/>
    </row>
    <row r="529" spans="2:3" ht="12.75">
      <c r="B529" s="12"/>
      <c r="C529" s="13"/>
    </row>
    <row r="530" spans="2:3" ht="12.75">
      <c r="B530" s="12"/>
      <c r="C530" s="13"/>
    </row>
    <row r="531" spans="2:3" ht="12.75">
      <c r="B531" s="12"/>
      <c r="C531" s="13"/>
    </row>
    <row r="532" spans="2:3" ht="12.75">
      <c r="B532" s="12"/>
      <c r="C532" s="13"/>
    </row>
    <row r="533" spans="2:3" ht="12.75">
      <c r="B533" s="12"/>
      <c r="C533" s="13"/>
    </row>
    <row r="534" spans="2:3" ht="12.75">
      <c r="B534" s="12"/>
      <c r="C534" s="13"/>
    </row>
    <row r="535" spans="2:3" ht="12.75">
      <c r="B535" s="12"/>
      <c r="C535" s="13"/>
    </row>
    <row r="536" spans="2:3" ht="12.75">
      <c r="B536" s="12"/>
      <c r="C536" s="13"/>
    </row>
    <row r="537" spans="2:3" ht="12.75">
      <c r="B537" s="12"/>
      <c r="C537" s="13"/>
    </row>
    <row r="538" spans="2:3" ht="12.75">
      <c r="B538" s="12"/>
      <c r="C538" s="13"/>
    </row>
    <row r="539" spans="2:3" ht="12.75">
      <c r="B539" s="12"/>
      <c r="C539" s="13"/>
    </row>
    <row r="540" spans="2:3" ht="12.75">
      <c r="B540" s="12"/>
      <c r="C540" s="13"/>
    </row>
    <row r="541" spans="2:3" ht="12.75">
      <c r="B541" s="12"/>
      <c r="C541" s="13"/>
    </row>
    <row r="542" spans="2:3" ht="12.75">
      <c r="B542" s="12"/>
      <c r="C542" s="13"/>
    </row>
    <row r="543" spans="2:3" ht="12.75">
      <c r="B543" s="12"/>
      <c r="C543" s="13"/>
    </row>
    <row r="544" spans="2:3" ht="12.75">
      <c r="B544" s="12"/>
      <c r="C544" s="13"/>
    </row>
    <row r="545" spans="2:3" ht="12.75">
      <c r="B545" s="12"/>
      <c r="C545" s="13"/>
    </row>
    <row r="546" spans="2:3" ht="12.75">
      <c r="B546" s="12"/>
      <c r="C546" s="13"/>
    </row>
    <row r="547" spans="2:3" ht="12.75">
      <c r="B547" s="12"/>
      <c r="C547" s="13"/>
    </row>
    <row r="548" spans="2:3" ht="12.75">
      <c r="B548" s="12"/>
      <c r="C548" s="13"/>
    </row>
    <row r="549" spans="2:3" ht="12.75">
      <c r="B549" s="12"/>
      <c r="C549" s="13"/>
    </row>
    <row r="550" spans="2:3" ht="12.75">
      <c r="B550" s="12"/>
      <c r="C550" s="13"/>
    </row>
    <row r="551" spans="2:3" ht="12.75">
      <c r="B551" s="12"/>
      <c r="C551" s="13"/>
    </row>
    <row r="552" spans="2:3" ht="12.75">
      <c r="B552" s="12"/>
      <c r="C552" s="13"/>
    </row>
    <row r="553" spans="2:3" ht="12.75">
      <c r="B553" s="12"/>
      <c r="C553" s="13"/>
    </row>
    <row r="554" spans="2:3" ht="12.75">
      <c r="B554" s="12"/>
      <c r="C554" s="13"/>
    </row>
    <row r="555" spans="2:3" ht="12.75">
      <c r="B555" s="12"/>
      <c r="C555" s="13"/>
    </row>
    <row r="556" spans="2:3" ht="12.75">
      <c r="B556" s="12"/>
      <c r="C556" s="13"/>
    </row>
    <row r="557" spans="2:3" ht="12.75">
      <c r="B557" s="12"/>
      <c r="C557" s="13"/>
    </row>
    <row r="558" spans="2:3" ht="12.75">
      <c r="B558" s="12"/>
      <c r="C558" s="13"/>
    </row>
    <row r="559" spans="2:3" ht="12.75">
      <c r="B559" s="12"/>
      <c r="C559" s="13"/>
    </row>
    <row r="560" spans="2:3" ht="12.75">
      <c r="B560" s="12"/>
      <c r="C560" s="13"/>
    </row>
    <row r="561" spans="2:3" ht="12.75">
      <c r="B561" s="12"/>
      <c r="C561" s="13"/>
    </row>
    <row r="562" spans="2:3" ht="12.75">
      <c r="B562" s="12"/>
      <c r="C562" s="13"/>
    </row>
    <row r="563" spans="2:3" ht="12.75">
      <c r="B563" s="12"/>
      <c r="C563" s="13"/>
    </row>
    <row r="564" spans="2:3" ht="12.75">
      <c r="B564" s="12"/>
      <c r="C564" s="13"/>
    </row>
    <row r="565" spans="2:3" ht="12.75">
      <c r="B565" s="12"/>
      <c r="C565" s="13"/>
    </row>
    <row r="566" spans="2:3" ht="12.75">
      <c r="B566" s="12"/>
      <c r="C566" s="13"/>
    </row>
    <row r="567" spans="2:3" ht="12.75">
      <c r="B567" s="12"/>
      <c r="C567" s="13"/>
    </row>
    <row r="568" spans="2:3" ht="12.75">
      <c r="B568" s="12"/>
      <c r="C568" s="13"/>
    </row>
    <row r="569" spans="2:3" ht="12.75">
      <c r="B569" s="12"/>
      <c r="C569" s="13"/>
    </row>
    <row r="570" spans="2:3" ht="12.75">
      <c r="B570" s="12"/>
      <c r="C570" s="13"/>
    </row>
    <row r="571" spans="2:3" ht="12.75">
      <c r="B571" s="12"/>
      <c r="C571" s="13"/>
    </row>
    <row r="572" spans="2:3" ht="12.75">
      <c r="B572" s="12"/>
      <c r="C572" s="13"/>
    </row>
    <row r="573" spans="2:3" ht="12.75">
      <c r="B573" s="12"/>
      <c r="C573" s="13"/>
    </row>
    <row r="574" spans="2:3" ht="12.75">
      <c r="B574" s="12"/>
      <c r="C574" s="13"/>
    </row>
    <row r="575" spans="2:3" ht="12.75">
      <c r="B575" s="12"/>
      <c r="C575" s="13"/>
    </row>
    <row r="576" spans="2:3" ht="12.75">
      <c r="B576" s="12"/>
      <c r="C576" s="13"/>
    </row>
    <row r="577" spans="2:3" ht="12.75">
      <c r="B577" s="12"/>
      <c r="C577" s="13"/>
    </row>
    <row r="578" spans="2:3" ht="12.75">
      <c r="B578" s="12"/>
      <c r="C578" s="13"/>
    </row>
    <row r="579" spans="2:3" ht="12.75">
      <c r="B579" s="12"/>
      <c r="C579" s="13"/>
    </row>
    <row r="580" spans="2:3" ht="12.75">
      <c r="B580" s="12"/>
      <c r="C580" s="13"/>
    </row>
    <row r="581" spans="2:3" ht="12.75">
      <c r="B581" s="12"/>
      <c r="C581" s="13"/>
    </row>
    <row r="582" spans="2:3" ht="12.75">
      <c r="B582" s="12"/>
      <c r="C582" s="13"/>
    </row>
    <row r="583" spans="2:3" ht="12.75">
      <c r="B583" s="12"/>
      <c r="C583" s="13"/>
    </row>
    <row r="584" spans="2:3" ht="12.75">
      <c r="B584" s="12"/>
      <c r="C584" s="13"/>
    </row>
    <row r="585" spans="2:3" ht="12.75">
      <c r="B585" s="12"/>
      <c r="C585" s="13"/>
    </row>
    <row r="586" spans="2:3" ht="12.75">
      <c r="B586" s="12"/>
      <c r="C586" s="13"/>
    </row>
    <row r="587" spans="2:3" ht="12.75">
      <c r="B587" s="12"/>
      <c r="C587" s="13"/>
    </row>
    <row r="588" spans="2:3" ht="12.75">
      <c r="B588" s="12"/>
      <c r="C588" s="13"/>
    </row>
    <row r="589" spans="2:3" ht="12.75">
      <c r="B589" s="12"/>
      <c r="C589" s="13"/>
    </row>
    <row r="590" spans="2:3" ht="12.75">
      <c r="B590" s="12"/>
      <c r="C590" s="13"/>
    </row>
    <row r="591" spans="2:3" ht="12.75">
      <c r="B591" s="12"/>
      <c r="C591" s="13"/>
    </row>
    <row r="592" spans="2:3" ht="12.75">
      <c r="B592" s="12"/>
      <c r="C592" s="13"/>
    </row>
    <row r="593" spans="2:3" ht="12.75">
      <c r="B593" s="12"/>
      <c r="C593" s="13"/>
    </row>
    <row r="594" spans="2:3" ht="12.75">
      <c r="B594" s="12"/>
      <c r="C594" s="13"/>
    </row>
    <row r="595" spans="2:3" ht="12.75">
      <c r="B595" s="12"/>
      <c r="C595" s="13"/>
    </row>
    <row r="596" spans="2:3" ht="12.75">
      <c r="B596" s="12"/>
      <c r="C596" s="13"/>
    </row>
    <row r="597" spans="2:3" ht="12.75">
      <c r="B597" s="12"/>
      <c r="C597" s="13"/>
    </row>
    <row r="598" spans="2:3" ht="12.75">
      <c r="B598" s="12"/>
      <c r="C598" s="13"/>
    </row>
    <row r="599" spans="2:3" ht="12.75">
      <c r="B599" s="12"/>
      <c r="C599" s="13"/>
    </row>
    <row r="600" spans="2:3" ht="12.75">
      <c r="B600" s="12"/>
      <c r="C600" s="13"/>
    </row>
    <row r="601" spans="2:3" ht="12.75">
      <c r="B601" s="12"/>
      <c r="C601" s="13"/>
    </row>
    <row r="602" spans="2:3" ht="12.75">
      <c r="B602" s="12"/>
      <c r="C602" s="13"/>
    </row>
    <row r="603" spans="2:3" ht="12.75">
      <c r="B603" s="12"/>
      <c r="C603" s="13"/>
    </row>
    <row r="604" spans="2:3" ht="12.75">
      <c r="B604" s="12"/>
      <c r="C604" s="13"/>
    </row>
    <row r="605" spans="2:3" ht="12.75">
      <c r="B605" s="12"/>
      <c r="C605" s="13"/>
    </row>
    <row r="606" spans="2:3" ht="12.75">
      <c r="B606" s="12"/>
      <c r="C606" s="13"/>
    </row>
    <row r="607" spans="2:3" ht="12.75">
      <c r="B607" s="12"/>
      <c r="C607" s="13"/>
    </row>
    <row r="608" spans="2:3" ht="12.75">
      <c r="B608" s="12"/>
      <c r="C608" s="13"/>
    </row>
    <row r="609" spans="2:3" ht="12.75">
      <c r="B609" s="12"/>
      <c r="C609" s="13"/>
    </row>
    <row r="610" spans="2:3" ht="12.75">
      <c r="B610" s="12"/>
      <c r="C610" s="13"/>
    </row>
    <row r="611" spans="2:3" ht="12.75">
      <c r="B611" s="12"/>
      <c r="C611" s="13"/>
    </row>
    <row r="612" spans="2:3" ht="12.75">
      <c r="B612" s="12"/>
      <c r="C612" s="13"/>
    </row>
    <row r="613" spans="2:3" ht="12.75">
      <c r="B613" s="12"/>
      <c r="C613" s="13"/>
    </row>
    <row r="614" spans="2:3" ht="12.75">
      <c r="B614" s="12"/>
      <c r="C614" s="13"/>
    </row>
    <row r="615" spans="2:3" ht="12.75">
      <c r="B615" s="12"/>
      <c r="C615" s="13"/>
    </row>
    <row r="616" spans="2:3" ht="12.75">
      <c r="B616" s="12"/>
      <c r="C616" s="13"/>
    </row>
    <row r="617" spans="2:3" ht="12.75">
      <c r="B617" s="12"/>
      <c r="C617" s="13"/>
    </row>
    <row r="618" spans="2:3" ht="12.75">
      <c r="B618" s="12"/>
      <c r="C618" s="13"/>
    </row>
    <row r="619" spans="2:3" ht="12.75">
      <c r="B619" s="12"/>
      <c r="C619" s="13"/>
    </row>
    <row r="620" spans="2:3" ht="12.75">
      <c r="B620" s="12"/>
      <c r="C620" s="13"/>
    </row>
    <row r="621" spans="2:3" ht="12.75">
      <c r="B621" s="12"/>
      <c r="C621" s="13"/>
    </row>
    <row r="622" spans="2:3" ht="12.75">
      <c r="B622" s="12"/>
      <c r="C622" s="13"/>
    </row>
    <row r="623" spans="2:3" ht="12.75">
      <c r="B623" s="12"/>
      <c r="C623" s="13"/>
    </row>
    <row r="624" spans="2:3" ht="12.75">
      <c r="B624" s="12"/>
      <c r="C624" s="13"/>
    </row>
    <row r="625" spans="2:3" ht="12.75">
      <c r="B625" s="12"/>
      <c r="C625" s="13"/>
    </row>
    <row r="626" spans="2:3" ht="12.75">
      <c r="B626" s="12"/>
      <c r="C626" s="13"/>
    </row>
    <row r="627" spans="2:3" ht="12.75">
      <c r="B627" s="12"/>
      <c r="C627" s="13"/>
    </row>
    <row r="628" spans="2:3" ht="12.75">
      <c r="B628" s="12"/>
      <c r="C628" s="13"/>
    </row>
    <row r="629" spans="2:3" ht="12.75">
      <c r="B629" s="12"/>
      <c r="C629" s="13"/>
    </row>
    <row r="630" spans="2:3" ht="12.75">
      <c r="B630" s="12"/>
      <c r="C630" s="13"/>
    </row>
    <row r="631" spans="2:3" ht="12.75">
      <c r="B631" s="12"/>
      <c r="C631" s="13"/>
    </row>
    <row r="632" spans="2:3" ht="12.75">
      <c r="B632" s="12"/>
      <c r="C632" s="13"/>
    </row>
    <row r="633" spans="2:3" ht="12.75">
      <c r="B633" s="12"/>
      <c r="C633" s="13"/>
    </row>
    <row r="634" spans="2:3" ht="12.75">
      <c r="B634" s="12"/>
      <c r="C634" s="13"/>
    </row>
    <row r="635" spans="2:3" ht="12.75">
      <c r="B635" s="12"/>
      <c r="C635" s="13"/>
    </row>
    <row r="636" spans="2:3" ht="12.75">
      <c r="B636" s="12"/>
      <c r="C636" s="13"/>
    </row>
    <row r="637" spans="2:3" ht="12.75">
      <c r="B637" s="12"/>
      <c r="C637" s="13"/>
    </row>
    <row r="638" spans="2:3" ht="12.75">
      <c r="B638" s="12"/>
      <c r="C638" s="13"/>
    </row>
    <row r="639" spans="2:3" ht="12.75">
      <c r="B639" s="12"/>
      <c r="C639" s="13"/>
    </row>
    <row r="640" spans="2:3" ht="12.75">
      <c r="B640" s="12"/>
      <c r="C640" s="13"/>
    </row>
    <row r="641" spans="2:3" ht="12.75">
      <c r="B641" s="12"/>
      <c r="C641" s="13"/>
    </row>
    <row r="642" spans="2:3" ht="12.75">
      <c r="B642" s="12"/>
      <c r="C642" s="13"/>
    </row>
    <row r="643" spans="2:3" ht="12.75">
      <c r="B643" s="12"/>
      <c r="C643" s="13"/>
    </row>
    <row r="644" spans="2:3" ht="12.75">
      <c r="B644" s="12"/>
      <c r="C644" s="13"/>
    </row>
    <row r="645" spans="2:3" ht="12.75">
      <c r="B645" s="12"/>
      <c r="C645" s="13"/>
    </row>
    <row r="646" spans="2:3" ht="12.75">
      <c r="B646" s="12"/>
      <c r="C646" s="13"/>
    </row>
    <row r="647" spans="2:3" ht="12.75">
      <c r="B647" s="12"/>
      <c r="C647" s="13"/>
    </row>
    <row r="648" spans="2:3" ht="12.75">
      <c r="B648" s="12"/>
      <c r="C648" s="13"/>
    </row>
    <row r="649" spans="2:3" ht="12.75">
      <c r="B649" s="12"/>
      <c r="C649" s="13"/>
    </row>
    <row r="650" spans="2:3" ht="12.75">
      <c r="B650" s="12"/>
      <c r="C650" s="13"/>
    </row>
    <row r="651" spans="2:3" ht="12.75">
      <c r="B651" s="12"/>
      <c r="C651" s="13"/>
    </row>
    <row r="652" spans="2:3" ht="12.75">
      <c r="B652" s="12"/>
      <c r="C652" s="13"/>
    </row>
    <row r="653" spans="2:3" ht="12.75">
      <c r="B653" s="12"/>
      <c r="C653" s="13"/>
    </row>
    <row r="654" spans="2:3" ht="12.75">
      <c r="B654" s="12"/>
      <c r="C654" s="13"/>
    </row>
    <row r="655" spans="2:3" ht="12.75">
      <c r="B655" s="12"/>
      <c r="C655" s="13"/>
    </row>
    <row r="656" spans="2:3" ht="12.75">
      <c r="B656" s="12"/>
      <c r="C656" s="13"/>
    </row>
    <row r="657" spans="2:3" ht="12.75">
      <c r="B657" s="12"/>
      <c r="C657" s="13"/>
    </row>
    <row r="658" spans="2:3" ht="12.75">
      <c r="B658" s="12"/>
      <c r="C658" s="13"/>
    </row>
    <row r="659" spans="2:3" ht="12.75">
      <c r="B659" s="12"/>
      <c r="C659" s="13"/>
    </row>
    <row r="660" spans="2:3" ht="12.75">
      <c r="B660" s="12"/>
      <c r="C660" s="13"/>
    </row>
    <row r="661" spans="2:3" ht="12.75">
      <c r="B661" s="12"/>
      <c r="C661" s="13"/>
    </row>
    <row r="662" spans="2:3" ht="12.75">
      <c r="B662" s="12"/>
      <c r="C662" s="13"/>
    </row>
    <row r="663" spans="2:3" ht="12.75">
      <c r="B663" s="12"/>
      <c r="C663" s="13"/>
    </row>
    <row r="664" spans="2:3" ht="12.75">
      <c r="B664" s="12"/>
      <c r="C664" s="13"/>
    </row>
    <row r="665" spans="2:3" ht="12.75">
      <c r="B665" s="12"/>
      <c r="C665" s="13"/>
    </row>
    <row r="666" spans="2:3" ht="12.75">
      <c r="B666" s="12"/>
      <c r="C666" s="13"/>
    </row>
    <row r="667" spans="2:3" ht="12.75">
      <c r="B667" s="12"/>
      <c r="C667" s="13"/>
    </row>
    <row r="668" spans="2:3" ht="12.75">
      <c r="B668" s="12"/>
      <c r="C668" s="13"/>
    </row>
    <row r="669" spans="2:3" ht="12.75">
      <c r="B669" s="12"/>
      <c r="C669" s="13"/>
    </row>
    <row r="670" spans="2:3" ht="12.75">
      <c r="B670" s="12"/>
      <c r="C670" s="13"/>
    </row>
    <row r="671" spans="2:3" ht="12.75">
      <c r="B671" s="12"/>
      <c r="C671" s="13"/>
    </row>
    <row r="672" spans="2:3" ht="12.75">
      <c r="B672" s="12"/>
      <c r="C672" s="13"/>
    </row>
    <row r="673" spans="2:3" ht="12.75">
      <c r="B673" s="12"/>
      <c r="C673" s="13"/>
    </row>
    <row r="674" spans="2:3" ht="12.75">
      <c r="B674" s="12"/>
      <c r="C674" s="13"/>
    </row>
    <row r="675" spans="2:3" ht="12.75">
      <c r="B675" s="12"/>
      <c r="C675" s="13"/>
    </row>
    <row r="676" spans="2:3" ht="12.75">
      <c r="B676" s="12"/>
      <c r="C676" s="13"/>
    </row>
    <row r="677" spans="2:3" ht="12.75">
      <c r="B677" s="12"/>
      <c r="C677" s="13"/>
    </row>
    <row r="678" spans="2:3" ht="12.75">
      <c r="B678" s="12"/>
      <c r="C678" s="13"/>
    </row>
    <row r="679" spans="2:3" ht="12.75">
      <c r="B679" s="12"/>
      <c r="C679" s="13"/>
    </row>
    <row r="680" spans="2:3" ht="12.75">
      <c r="B680" s="12"/>
      <c r="C680" s="13"/>
    </row>
    <row r="681" spans="2:3" ht="12.75">
      <c r="B681" s="12"/>
      <c r="C681" s="13"/>
    </row>
    <row r="682" spans="2:3" ht="12.75">
      <c r="B682" s="12"/>
      <c r="C682" s="13"/>
    </row>
    <row r="683" spans="2:3" ht="12.75">
      <c r="B683" s="12"/>
      <c r="C683" s="13"/>
    </row>
    <row r="684" spans="2:3" ht="12.75">
      <c r="B684" s="12"/>
      <c r="C684" s="13"/>
    </row>
    <row r="685" spans="2:3" ht="12.75">
      <c r="B685" s="12"/>
      <c r="C685" s="13"/>
    </row>
    <row r="686" spans="2:3" ht="12.75">
      <c r="B686" s="12"/>
      <c r="C686" s="13"/>
    </row>
    <row r="687" spans="2:3" ht="12.75">
      <c r="B687" s="12"/>
      <c r="C687" s="13"/>
    </row>
    <row r="688" spans="2:3" ht="12.75">
      <c r="B688" s="12"/>
      <c r="C688" s="13"/>
    </row>
    <row r="689" spans="2:3" ht="12.75">
      <c r="B689" s="12"/>
      <c r="C689" s="13"/>
    </row>
    <row r="690" spans="2:3" ht="12.75">
      <c r="B690" s="12"/>
      <c r="C690" s="13"/>
    </row>
    <row r="691" spans="2:3" ht="12.75">
      <c r="B691" s="12"/>
      <c r="C691" s="13"/>
    </row>
    <row r="692" spans="2:3" ht="12.75">
      <c r="B692" s="12"/>
      <c r="C692" s="13"/>
    </row>
    <row r="693" spans="2:3" ht="12.75">
      <c r="B693" s="12"/>
      <c r="C693" s="13"/>
    </row>
    <row r="694" spans="2:3" ht="12.75">
      <c r="B694" s="12"/>
      <c r="C694" s="13"/>
    </row>
    <row r="695" spans="2:3" ht="12.75">
      <c r="B695" s="12"/>
      <c r="C695" s="13"/>
    </row>
    <row r="696" spans="2:3" ht="12.75">
      <c r="B696" s="12"/>
      <c r="C696" s="13"/>
    </row>
    <row r="697" spans="2:3" ht="12.75">
      <c r="B697" s="12"/>
      <c r="C697" s="13"/>
    </row>
    <row r="698" spans="2:3" ht="12.75">
      <c r="B698" s="12"/>
      <c r="C698" s="13"/>
    </row>
    <row r="699" spans="2:3" ht="12.75">
      <c r="B699" s="12"/>
      <c r="C699" s="13"/>
    </row>
    <row r="700" spans="2:3" ht="12.75">
      <c r="B700" s="12"/>
      <c r="C700" s="13"/>
    </row>
    <row r="701" spans="2:3" ht="12.75">
      <c r="B701" s="12"/>
      <c r="C701" s="13"/>
    </row>
    <row r="702" spans="2:3" ht="12.75">
      <c r="B702" s="12"/>
      <c r="C702" s="13"/>
    </row>
    <row r="703" spans="2:3" ht="12.75">
      <c r="B703" s="12"/>
      <c r="C703" s="13"/>
    </row>
    <row r="704" spans="2:3" ht="12.75">
      <c r="B704" s="12"/>
      <c r="C704" s="13"/>
    </row>
    <row r="705" spans="2:3" ht="12.75">
      <c r="B705" s="12"/>
      <c r="C705" s="13"/>
    </row>
    <row r="706" spans="2:3" ht="12.75">
      <c r="B706" s="12"/>
      <c r="C706" s="13"/>
    </row>
    <row r="707" spans="2:3" ht="12.75">
      <c r="B707" s="12"/>
      <c r="C707" s="13"/>
    </row>
    <row r="708" spans="2:3" ht="12.75">
      <c r="B708" s="12"/>
      <c r="C708" s="13"/>
    </row>
    <row r="709" spans="2:3" ht="12.75">
      <c r="B709" s="12"/>
      <c r="C709" s="13"/>
    </row>
    <row r="710" spans="2:3" ht="12.75">
      <c r="B710" s="12"/>
      <c r="C710" s="13"/>
    </row>
    <row r="711" spans="2:3" ht="12.75">
      <c r="B711" s="12"/>
      <c r="C711" s="13"/>
    </row>
    <row r="712" spans="2:3" ht="12.75">
      <c r="B712" s="12"/>
      <c r="C712" s="13"/>
    </row>
    <row r="713" spans="2:3" ht="12.75">
      <c r="B713" s="12"/>
      <c r="C713" s="13"/>
    </row>
    <row r="714" spans="2:3" ht="12.75">
      <c r="B714" s="12"/>
      <c r="C714" s="13"/>
    </row>
    <row r="715" spans="2:3" ht="12.75">
      <c r="B715" s="12"/>
      <c r="C715" s="13"/>
    </row>
    <row r="716" spans="2:3" ht="12.75">
      <c r="B716" s="12"/>
      <c r="C716" s="13"/>
    </row>
    <row r="717" spans="2:3" ht="12.75">
      <c r="B717" s="12"/>
      <c r="C717" s="13"/>
    </row>
    <row r="718" spans="2:3" ht="12.75">
      <c r="B718" s="12"/>
      <c r="C718" s="13"/>
    </row>
    <row r="719" spans="2:3" ht="12.75">
      <c r="B719" s="12"/>
      <c r="C719" s="13"/>
    </row>
    <row r="720" spans="2:3" ht="12.75">
      <c r="B720" s="12"/>
      <c r="C720" s="13"/>
    </row>
    <row r="721" spans="2:3" ht="12.75">
      <c r="B721" s="12"/>
      <c r="C721" s="13"/>
    </row>
    <row r="722" spans="2:3" ht="12.75">
      <c r="B722" s="12"/>
      <c r="C722" s="13"/>
    </row>
    <row r="723" spans="2:3" ht="12.75">
      <c r="B723" s="12"/>
      <c r="C723" s="13"/>
    </row>
    <row r="724" spans="2:3" ht="12.75">
      <c r="B724" s="12"/>
      <c r="C724" s="13"/>
    </row>
    <row r="725" spans="2:3" ht="12.75">
      <c r="B725" s="12"/>
      <c r="C725" s="13"/>
    </row>
    <row r="726" spans="2:3" ht="12.75">
      <c r="B726" s="12"/>
      <c r="C726" s="13"/>
    </row>
    <row r="727" spans="2:3" ht="12.75">
      <c r="B727" s="12"/>
      <c r="C727" s="13"/>
    </row>
    <row r="728" spans="2:3" ht="12.75">
      <c r="B728" s="12"/>
      <c r="C728" s="13"/>
    </row>
    <row r="729" spans="2:3" ht="12.75">
      <c r="B729" s="12"/>
      <c r="C729" s="13"/>
    </row>
    <row r="730" spans="2:3" ht="12.75">
      <c r="B730" s="12"/>
      <c r="C730" s="13"/>
    </row>
    <row r="731" spans="2:3" ht="12.75">
      <c r="B731" s="12"/>
      <c r="C731" s="13"/>
    </row>
    <row r="732" spans="2:3" ht="12.75">
      <c r="B732" s="12"/>
      <c r="C732" s="13"/>
    </row>
    <row r="733" spans="2:3" ht="12.75">
      <c r="B733" s="12"/>
      <c r="C733" s="13"/>
    </row>
    <row r="734" spans="2:3" ht="12.75">
      <c r="B734" s="12"/>
      <c r="C734" s="13"/>
    </row>
    <row r="735" spans="2:3" ht="12.75">
      <c r="B735" s="12"/>
      <c r="C735" s="13"/>
    </row>
    <row r="736" spans="2:3" ht="12.75">
      <c r="B736" s="12"/>
      <c r="C736" s="13"/>
    </row>
    <row r="737" spans="2:3" ht="12.75">
      <c r="B737" s="12"/>
      <c r="C737" s="13"/>
    </row>
    <row r="738" spans="2:3" ht="12.75">
      <c r="B738" s="12"/>
      <c r="C738" s="13"/>
    </row>
    <row r="739" spans="2:3" ht="12.75">
      <c r="B739" s="12"/>
      <c r="C739" s="13"/>
    </row>
    <row r="740" spans="2:3" ht="12.75">
      <c r="B740" s="12"/>
      <c r="C740" s="13"/>
    </row>
    <row r="741" spans="2:3" ht="12.75">
      <c r="B741" s="12"/>
      <c r="C741" s="13"/>
    </row>
    <row r="742" spans="2:3" ht="12.75">
      <c r="B742" s="12"/>
      <c r="C742" s="13"/>
    </row>
    <row r="743" spans="2:3" ht="12.75">
      <c r="B743" s="12"/>
      <c r="C743" s="13"/>
    </row>
    <row r="744" spans="2:3" ht="12.75">
      <c r="B744" s="12"/>
      <c r="C744" s="13"/>
    </row>
    <row r="745" spans="2:3" ht="12.75">
      <c r="B745" s="12"/>
      <c r="C745" s="13"/>
    </row>
    <row r="746" spans="2:3" ht="12.75">
      <c r="B746" s="12"/>
      <c r="C746" s="13"/>
    </row>
    <row r="747" spans="2:3" ht="12.75">
      <c r="B747" s="12"/>
      <c r="C747" s="13"/>
    </row>
    <row r="748" spans="2:3" ht="12.75">
      <c r="B748" s="12"/>
      <c r="C748" s="13"/>
    </row>
    <row r="749" spans="2:3" ht="12.75">
      <c r="B749" s="12"/>
      <c r="C749" s="13"/>
    </row>
    <row r="750" spans="2:3" ht="12.75">
      <c r="B750" s="12"/>
      <c r="C750" s="13"/>
    </row>
    <row r="751" spans="2:3" ht="12.75">
      <c r="B751" s="12"/>
      <c r="C751" s="13"/>
    </row>
    <row r="752" spans="2:3" ht="12.75">
      <c r="B752" s="12"/>
      <c r="C752" s="13"/>
    </row>
    <row r="753" spans="2:3" ht="12.75">
      <c r="B753" s="12"/>
      <c r="C753" s="13"/>
    </row>
    <row r="754" spans="2:3" ht="12.75">
      <c r="B754" s="12"/>
      <c r="C754" s="13"/>
    </row>
    <row r="755" spans="2:3" ht="12.75">
      <c r="B755" s="12"/>
      <c r="C755" s="13"/>
    </row>
    <row r="756" spans="2:3" ht="12.75">
      <c r="B756" s="12"/>
      <c r="C756" s="13"/>
    </row>
    <row r="757" spans="2:3" ht="12.75">
      <c r="B757" s="12"/>
      <c r="C757" s="13"/>
    </row>
    <row r="758" spans="2:3" ht="12.75">
      <c r="B758" s="12"/>
      <c r="C758" s="13"/>
    </row>
    <row r="759" spans="2:3" ht="12.75">
      <c r="B759" s="12"/>
      <c r="C759" s="13"/>
    </row>
    <row r="760" spans="2:3" ht="12.75">
      <c r="B760" s="12"/>
      <c r="C760" s="13"/>
    </row>
    <row r="761" spans="2:3" ht="12.75">
      <c r="B761" s="12"/>
      <c r="C761" s="13"/>
    </row>
    <row r="762" spans="2:3" ht="12.75">
      <c r="B762" s="12"/>
      <c r="C762" s="13"/>
    </row>
    <row r="763" spans="2:3" ht="12.75">
      <c r="B763" s="12"/>
      <c r="C763" s="13"/>
    </row>
    <row r="764" spans="2:3" ht="12.75">
      <c r="B764" s="12"/>
      <c r="C764" s="13"/>
    </row>
    <row r="765" spans="2:3" ht="12.75">
      <c r="B765" s="12"/>
      <c r="C765" s="13"/>
    </row>
    <row r="766" spans="2:3" ht="12.75">
      <c r="B766" s="12"/>
      <c r="C766" s="13"/>
    </row>
    <row r="767" spans="2:3" ht="12.75">
      <c r="B767" s="12"/>
      <c r="C767" s="13"/>
    </row>
    <row r="768" spans="2:3" ht="12.75">
      <c r="B768" s="12"/>
      <c r="C768" s="13"/>
    </row>
    <row r="769" spans="2:3" ht="12.75">
      <c r="B769" s="12"/>
      <c r="C769" s="13"/>
    </row>
    <row r="770" spans="2:3" ht="12.75">
      <c r="B770" s="12"/>
      <c r="C770" s="13"/>
    </row>
    <row r="771" spans="2:3" ht="12.75">
      <c r="B771" s="12"/>
      <c r="C771" s="13"/>
    </row>
    <row r="772" spans="2:3" ht="12.75">
      <c r="B772" s="12"/>
      <c r="C772" s="13"/>
    </row>
    <row r="773" spans="2:3" ht="12.75">
      <c r="B773" s="12"/>
      <c r="C773" s="13"/>
    </row>
    <row r="774" spans="2:3" ht="12.75">
      <c r="B774" s="12"/>
      <c r="C774" s="13"/>
    </row>
    <row r="775" spans="2:3" ht="12.75">
      <c r="B775" s="12"/>
      <c r="C775" s="13"/>
    </row>
    <row r="776" spans="2:3" ht="12.75">
      <c r="B776" s="12"/>
      <c r="C776" s="13"/>
    </row>
    <row r="777" spans="2:3" ht="12.75">
      <c r="B777" s="12"/>
      <c r="C777" s="13"/>
    </row>
    <row r="778" spans="2:3" ht="12.75">
      <c r="B778" s="12"/>
      <c r="C778" s="13"/>
    </row>
    <row r="779" spans="2:3" ht="12.75">
      <c r="B779" s="12"/>
      <c r="C779" s="13"/>
    </row>
    <row r="780" spans="2:3" ht="12.75">
      <c r="B780" s="12"/>
      <c r="C780" s="13"/>
    </row>
    <row r="781" spans="2:3" ht="12.75">
      <c r="B781" s="12"/>
      <c r="C781" s="13"/>
    </row>
    <row r="782" spans="2:3" ht="12.75">
      <c r="B782" s="12"/>
      <c r="C782" s="13"/>
    </row>
    <row r="783" spans="2:3" ht="12.75">
      <c r="B783" s="12"/>
      <c r="C783" s="13"/>
    </row>
    <row r="784" spans="2:3" ht="12.75">
      <c r="B784" s="12"/>
      <c r="C784" s="13"/>
    </row>
    <row r="785" spans="2:3" ht="12.75">
      <c r="B785" s="12"/>
      <c r="C785" s="13"/>
    </row>
    <row r="786" spans="2:3" ht="12.75">
      <c r="B786" s="12"/>
      <c r="C786" s="13"/>
    </row>
    <row r="787" spans="2:3" ht="12.75">
      <c r="B787" s="12"/>
      <c r="C787" s="13"/>
    </row>
    <row r="788" spans="2:3" ht="12.75">
      <c r="B788" s="12"/>
      <c r="C788" s="13"/>
    </row>
    <row r="789" spans="2:3" ht="12.75">
      <c r="B789" s="12"/>
      <c r="C789" s="13"/>
    </row>
    <row r="790" spans="2:3" ht="12.75">
      <c r="B790" s="12"/>
      <c r="C790" s="13"/>
    </row>
    <row r="791" spans="2:3" ht="12.75">
      <c r="B791" s="12"/>
      <c r="C791" s="13"/>
    </row>
    <row r="792" spans="2:3" ht="12.75">
      <c r="B792" s="12"/>
      <c r="C792" s="13"/>
    </row>
    <row r="793" spans="2:3" ht="12.75">
      <c r="B793" s="12"/>
      <c r="C793" s="13"/>
    </row>
    <row r="794" spans="2:3" ht="12.75">
      <c r="B794" s="12"/>
      <c r="C794" s="13"/>
    </row>
    <row r="795" spans="2:3" ht="12.75">
      <c r="B795" s="12"/>
      <c r="C795" s="13"/>
    </row>
    <row r="796" spans="2:3" ht="12.75">
      <c r="B796" s="12"/>
      <c r="C796" s="13"/>
    </row>
    <row r="797" spans="2:3" ht="12.75">
      <c r="B797" s="12"/>
      <c r="C797" s="13"/>
    </row>
    <row r="798" spans="2:3" ht="12.75">
      <c r="B798" s="12"/>
      <c r="C798" s="13"/>
    </row>
    <row r="799" spans="2:3" ht="12.75">
      <c r="B799" s="12"/>
      <c r="C799" s="13"/>
    </row>
    <row r="800" spans="2:3" ht="12.75">
      <c r="B800" s="12"/>
      <c r="C800" s="13"/>
    </row>
    <row r="801" spans="2:3" ht="12.75">
      <c r="B801" s="12"/>
      <c r="C801" s="13"/>
    </row>
    <row r="802" spans="2:3" ht="12.75">
      <c r="B802" s="12"/>
      <c r="C802" s="13"/>
    </row>
    <row r="803" spans="2:3" ht="12.75">
      <c r="B803" s="12"/>
      <c r="C803" s="13"/>
    </row>
    <row r="804" spans="2:3" ht="12.75">
      <c r="B804" s="12"/>
      <c r="C804" s="13"/>
    </row>
    <row r="805" spans="2:3" ht="12.75">
      <c r="B805" s="12"/>
      <c r="C805" s="13"/>
    </row>
    <row r="806" spans="2:3" ht="12.75">
      <c r="B806" s="12"/>
      <c r="C806" s="13"/>
    </row>
    <row r="807" spans="2:3" ht="12.75">
      <c r="B807" s="12"/>
      <c r="C807" s="13"/>
    </row>
    <row r="808" spans="2:3" ht="12.75">
      <c r="B808" s="12"/>
      <c r="C808" s="13"/>
    </row>
    <row r="809" spans="2:3" ht="12.75">
      <c r="B809" s="12"/>
      <c r="C809" s="13"/>
    </row>
    <row r="810" spans="2:3" ht="12.75">
      <c r="B810" s="12"/>
      <c r="C810" s="13"/>
    </row>
    <row r="811" spans="2:3" ht="12.75">
      <c r="B811" s="12"/>
      <c r="C811" s="13"/>
    </row>
    <row r="812" spans="2:3" ht="12.75">
      <c r="B812" s="12"/>
      <c r="C812" s="13"/>
    </row>
    <row r="813" spans="2:3" ht="12.75">
      <c r="B813" s="12"/>
      <c r="C813" s="13"/>
    </row>
    <row r="814" spans="2:3" ht="12.75">
      <c r="B814" s="12"/>
      <c r="C814" s="13"/>
    </row>
    <row r="815" spans="2:3" ht="12.75">
      <c r="B815" s="12"/>
      <c r="C815" s="13"/>
    </row>
    <row r="816" spans="2:3" ht="12.75">
      <c r="B816" s="12"/>
      <c r="C816" s="13"/>
    </row>
    <row r="817" spans="2:3" ht="12.75">
      <c r="B817" s="12"/>
      <c r="C817" s="13"/>
    </row>
    <row r="818" spans="2:3" ht="12.75">
      <c r="B818" s="12"/>
      <c r="C818" s="13"/>
    </row>
    <row r="819" spans="2:3" ht="12.75">
      <c r="B819" s="12"/>
      <c r="C819" s="13"/>
    </row>
    <row r="820" spans="2:3" ht="12.75">
      <c r="B820" s="12"/>
      <c r="C820" s="13"/>
    </row>
    <row r="821" spans="2:3" ht="12.75">
      <c r="B821" s="12"/>
      <c r="C821" s="13"/>
    </row>
    <row r="822" spans="2:3" ht="12.75">
      <c r="B822" s="12"/>
      <c r="C822" s="13"/>
    </row>
    <row r="823" spans="2:3" ht="12.75">
      <c r="B823" s="12"/>
      <c r="C823" s="13"/>
    </row>
    <row r="824" spans="2:3" ht="12.75">
      <c r="B824" s="12"/>
      <c r="C824" s="13"/>
    </row>
    <row r="825" spans="2:3" ht="12.75">
      <c r="B825" s="12"/>
      <c r="C825" s="13"/>
    </row>
    <row r="826" spans="2:3" ht="12.75">
      <c r="B826" s="12"/>
      <c r="C826" s="13"/>
    </row>
    <row r="827" spans="2:3" ht="12.75">
      <c r="B827" s="12"/>
      <c r="C827" s="13"/>
    </row>
    <row r="828" ht="12.75">
      <c r="B828" s="12"/>
    </row>
    <row r="829" ht="12.75">
      <c r="B829" s="12"/>
    </row>
    <row r="830" ht="12.75">
      <c r="B830" s="12"/>
    </row>
    <row r="831" ht="12.75">
      <c r="B831" s="12"/>
    </row>
    <row r="832" ht="12.75">
      <c r="B832" s="12"/>
    </row>
    <row r="833" ht="12.75">
      <c r="B833" s="12"/>
    </row>
    <row r="834" ht="12.75">
      <c r="B834" s="12"/>
    </row>
    <row r="835" ht="12.75">
      <c r="B835" s="12"/>
    </row>
    <row r="836" ht="12.75">
      <c r="B836" s="12"/>
    </row>
    <row r="837" ht="12.75">
      <c r="B837" s="12"/>
    </row>
    <row r="838" ht="12.75">
      <c r="B838" s="12"/>
    </row>
    <row r="839" ht="12.75">
      <c r="B839" s="12"/>
    </row>
    <row r="840" ht="12.75">
      <c r="B840" s="12"/>
    </row>
    <row r="841" ht="12.75">
      <c r="B841" s="12"/>
    </row>
    <row r="842" ht="12.75">
      <c r="B842" s="12"/>
    </row>
    <row r="843" ht="12.75">
      <c r="B843" s="12"/>
    </row>
    <row r="844" ht="12.75">
      <c r="B844" s="12"/>
    </row>
    <row r="845" ht="12.75">
      <c r="B845" s="12"/>
    </row>
    <row r="846" ht="12.75">
      <c r="B846" s="12"/>
    </row>
    <row r="847" ht="12.75">
      <c r="B847" s="12"/>
    </row>
    <row r="848" ht="12.75">
      <c r="B848" s="12"/>
    </row>
    <row r="849" ht="12.75">
      <c r="B849" s="12"/>
    </row>
    <row r="850" ht="12.75">
      <c r="B850" s="12"/>
    </row>
    <row r="851" ht="12.75">
      <c r="B851" s="12"/>
    </row>
    <row r="852" ht="12.75">
      <c r="B852" s="12"/>
    </row>
    <row r="853" ht="12.75">
      <c r="B853" s="12"/>
    </row>
    <row r="854" ht="12.75">
      <c r="B854" s="12"/>
    </row>
    <row r="855" ht="12.75">
      <c r="B855" s="12"/>
    </row>
    <row r="856" ht="12.75">
      <c r="B856" s="12"/>
    </row>
    <row r="857" ht="12.75">
      <c r="B857" s="12"/>
    </row>
    <row r="858" ht="12.75">
      <c r="B858" s="12"/>
    </row>
    <row r="859" ht="12.75">
      <c r="B859" s="12"/>
    </row>
    <row r="860" ht="12.75">
      <c r="B860" s="12"/>
    </row>
    <row r="861" ht="12.75">
      <c r="B861" s="12"/>
    </row>
    <row r="862" ht="12.75">
      <c r="B862" s="12"/>
    </row>
    <row r="863" ht="12.75">
      <c r="B863" s="12"/>
    </row>
    <row r="864" ht="12.75">
      <c r="B864" s="12"/>
    </row>
    <row r="865" ht="12.75">
      <c r="B865" s="12"/>
    </row>
    <row r="866" ht="12.75">
      <c r="B866" s="12"/>
    </row>
    <row r="867" ht="12.75">
      <c r="B867" s="12"/>
    </row>
    <row r="868" ht="12.75">
      <c r="B868" s="12"/>
    </row>
    <row r="869" ht="12.75">
      <c r="B869" s="12"/>
    </row>
    <row r="870" ht="12.75">
      <c r="B870" s="12"/>
    </row>
    <row r="871" ht="12.75">
      <c r="B871" s="12"/>
    </row>
    <row r="872" ht="12.75">
      <c r="B872" s="12"/>
    </row>
    <row r="873" ht="12.75">
      <c r="B873" s="12"/>
    </row>
    <row r="874" ht="12.75">
      <c r="B874" s="12"/>
    </row>
    <row r="875" ht="12.75">
      <c r="B875" s="12"/>
    </row>
    <row r="876" ht="12.75">
      <c r="B876" s="12"/>
    </row>
    <row r="877" ht="12.75">
      <c r="B877" s="12"/>
    </row>
    <row r="878" ht="12.75">
      <c r="B878" s="12"/>
    </row>
    <row r="879" ht="12.75">
      <c r="B879" s="12"/>
    </row>
    <row r="880" ht="12.75">
      <c r="B880" s="12"/>
    </row>
    <row r="881" ht="12.75">
      <c r="B881" s="12"/>
    </row>
    <row r="882" ht="12.75">
      <c r="B882" s="12"/>
    </row>
    <row r="883" ht="12.75">
      <c r="B883" s="12"/>
    </row>
    <row r="884" ht="12.75">
      <c r="B884" s="12"/>
    </row>
    <row r="885" ht="12.75">
      <c r="B885" s="12"/>
    </row>
    <row r="886" ht="12.75">
      <c r="B886" s="12"/>
    </row>
    <row r="887" ht="12.75">
      <c r="B887" s="12"/>
    </row>
    <row r="888" ht="12.75">
      <c r="B888" s="12"/>
    </row>
    <row r="889" ht="12.75">
      <c r="B889" s="12"/>
    </row>
    <row r="890" ht="12.75">
      <c r="B890" s="12"/>
    </row>
    <row r="891" ht="12.75">
      <c r="B891" s="12"/>
    </row>
    <row r="892" ht="12.75">
      <c r="B892" s="12"/>
    </row>
    <row r="893" ht="12.75">
      <c r="B893" s="12"/>
    </row>
    <row r="894" ht="12.75">
      <c r="B894" s="12"/>
    </row>
    <row r="895" ht="12.75">
      <c r="B895" s="12"/>
    </row>
    <row r="896" ht="12.75">
      <c r="B896" s="12"/>
    </row>
    <row r="897" ht="12.75">
      <c r="B897" s="12"/>
    </row>
    <row r="898" ht="12.75">
      <c r="B898" s="12"/>
    </row>
    <row r="899" ht="12.75">
      <c r="B899" s="12"/>
    </row>
    <row r="900" ht="12.75">
      <c r="B900" s="12"/>
    </row>
    <row r="901" ht="12.75">
      <c r="B901" s="12"/>
    </row>
    <row r="902" ht="12.75">
      <c r="B902" s="12"/>
    </row>
    <row r="903" ht="12.75">
      <c r="B903" s="12"/>
    </row>
    <row r="904" ht="12.75">
      <c r="B904" s="12"/>
    </row>
    <row r="905" ht="12.75">
      <c r="B905" s="12"/>
    </row>
    <row r="906" ht="12.75">
      <c r="B906" s="12"/>
    </row>
    <row r="907" ht="12.75">
      <c r="B907" s="12"/>
    </row>
    <row r="908" ht="12.75">
      <c r="B908" s="12"/>
    </row>
    <row r="909" ht="12.75">
      <c r="B909" s="12"/>
    </row>
    <row r="910" ht="12.75">
      <c r="B910" s="12"/>
    </row>
    <row r="911" ht="12.75">
      <c r="B911" s="12"/>
    </row>
    <row r="912" ht="12.75">
      <c r="B912" s="12"/>
    </row>
    <row r="913" ht="12.75">
      <c r="B913" s="12"/>
    </row>
    <row r="914" ht="12.75">
      <c r="B914" s="12"/>
    </row>
    <row r="915" ht="12.75">
      <c r="B915" s="12"/>
    </row>
    <row r="916" ht="12.75">
      <c r="B916" s="12"/>
    </row>
    <row r="917" ht="12.75">
      <c r="B917" s="12"/>
    </row>
    <row r="918" ht="12.75">
      <c r="B918" s="12"/>
    </row>
    <row r="919" ht="12.75">
      <c r="B919" s="12"/>
    </row>
    <row r="920" ht="12.75">
      <c r="B920" s="12"/>
    </row>
    <row r="921" ht="12.75">
      <c r="B921" s="12"/>
    </row>
    <row r="922" ht="12.75">
      <c r="B922" s="12"/>
    </row>
    <row r="923" ht="12.75">
      <c r="B923" s="12"/>
    </row>
    <row r="924" ht="12.75">
      <c r="B924" s="12"/>
    </row>
    <row r="925" ht="12.75">
      <c r="B925" s="12"/>
    </row>
    <row r="926" ht="12.75">
      <c r="B926" s="12"/>
    </row>
    <row r="927" ht="12.75">
      <c r="B927" s="12"/>
    </row>
    <row r="928" ht="12.75">
      <c r="B928" s="12"/>
    </row>
    <row r="929" ht="12.75">
      <c r="B929" s="12"/>
    </row>
    <row r="930" ht="12.75">
      <c r="B930" s="12"/>
    </row>
    <row r="931" ht="12.75">
      <c r="B931" s="12"/>
    </row>
    <row r="932" ht="12.75">
      <c r="B932" s="12"/>
    </row>
    <row r="933" ht="12.75">
      <c r="B933" s="12"/>
    </row>
    <row r="934" ht="12.75">
      <c r="B934" s="12"/>
    </row>
    <row r="935" ht="12.75">
      <c r="B935" s="12"/>
    </row>
    <row r="936" ht="12.75">
      <c r="B936" s="12"/>
    </row>
    <row r="937" ht="12.75">
      <c r="B937" s="12"/>
    </row>
    <row r="938" ht="12.75">
      <c r="B938" s="12"/>
    </row>
    <row r="939" ht="12.75">
      <c r="B939" s="12"/>
    </row>
    <row r="940" ht="12.75">
      <c r="B940" s="12"/>
    </row>
    <row r="941" ht="12.75">
      <c r="B941" s="12"/>
    </row>
    <row r="942" ht="12.75">
      <c r="B942" s="12"/>
    </row>
    <row r="943" ht="12.75">
      <c r="B943" s="12"/>
    </row>
    <row r="944" ht="12.75">
      <c r="B944" s="12"/>
    </row>
    <row r="945" ht="12.75">
      <c r="B945" s="12"/>
    </row>
    <row r="946" ht="12.75">
      <c r="B946" s="12"/>
    </row>
    <row r="947" ht="12.75">
      <c r="B947" s="12"/>
    </row>
    <row r="948" ht="12.75">
      <c r="B948" s="12"/>
    </row>
    <row r="949" ht="12.75">
      <c r="B949" s="12"/>
    </row>
    <row r="950" ht="12.75">
      <c r="B950" s="12"/>
    </row>
    <row r="951" ht="12.75">
      <c r="B951" s="12"/>
    </row>
    <row r="952" ht="12.75">
      <c r="B952" s="12"/>
    </row>
    <row r="953" ht="12.75">
      <c r="B953" s="12"/>
    </row>
    <row r="954" ht="12.75">
      <c r="B954" s="12"/>
    </row>
    <row r="955" ht="12.75">
      <c r="B955" s="12"/>
    </row>
    <row r="956" ht="12.75">
      <c r="B956" s="12"/>
    </row>
    <row r="957" ht="12.75">
      <c r="B957" s="12"/>
    </row>
    <row r="958" ht="12.75">
      <c r="B958" s="12"/>
    </row>
    <row r="959" ht="12.75">
      <c r="B959" s="12"/>
    </row>
    <row r="960" ht="12.75">
      <c r="B960" s="12"/>
    </row>
    <row r="961" ht="12.75">
      <c r="B961" s="12"/>
    </row>
    <row r="962" ht="12.75">
      <c r="B962" s="12"/>
    </row>
    <row r="963" ht="12.75">
      <c r="B963" s="12"/>
    </row>
    <row r="964" ht="12.75">
      <c r="B964" s="12"/>
    </row>
    <row r="965" ht="12.75">
      <c r="B965" s="12"/>
    </row>
    <row r="966" ht="12.75">
      <c r="B966" s="12"/>
    </row>
    <row r="967" ht="12.75">
      <c r="B967" s="12"/>
    </row>
    <row r="968" ht="12.75">
      <c r="B968" s="12"/>
    </row>
    <row r="969" ht="12.75">
      <c r="B969" s="12"/>
    </row>
    <row r="970" ht="12.75">
      <c r="B970" s="12"/>
    </row>
    <row r="971" ht="12.75">
      <c r="B971" s="12"/>
    </row>
    <row r="972" ht="12.75">
      <c r="B972" s="12"/>
    </row>
    <row r="973" ht="12.75">
      <c r="B973" s="12"/>
    </row>
    <row r="974" ht="12.75">
      <c r="B974" s="12"/>
    </row>
    <row r="975" ht="12.75">
      <c r="B975" s="12"/>
    </row>
    <row r="976" ht="12.75">
      <c r="B976" s="12"/>
    </row>
    <row r="977" ht="12.75">
      <c r="B977" s="12"/>
    </row>
    <row r="978" ht="12.75">
      <c r="B978" s="12"/>
    </row>
    <row r="979" ht="12.75">
      <c r="B979" s="12"/>
    </row>
    <row r="980" ht="12.75">
      <c r="B980" s="12"/>
    </row>
    <row r="981" ht="12.75">
      <c r="B981" s="12"/>
    </row>
    <row r="982" ht="12.75">
      <c r="B982" s="12"/>
    </row>
    <row r="983" ht="12.75">
      <c r="B983" s="12"/>
    </row>
    <row r="984" ht="12.75">
      <c r="B984" s="12"/>
    </row>
    <row r="985" ht="12.75">
      <c r="B985" s="12"/>
    </row>
    <row r="986" ht="12.75">
      <c r="B986" s="12"/>
    </row>
    <row r="987" ht="12.75">
      <c r="B987" s="12"/>
    </row>
    <row r="988" ht="12.75">
      <c r="B988" s="12"/>
    </row>
    <row r="989" ht="12.75">
      <c r="B989" s="12"/>
    </row>
    <row r="990" ht="12.75">
      <c r="B990" s="12"/>
    </row>
    <row r="991" ht="12.75">
      <c r="B991" s="12"/>
    </row>
    <row r="992" ht="12.75">
      <c r="B992" s="12"/>
    </row>
    <row r="993" ht="12.75">
      <c r="B993" s="12"/>
    </row>
    <row r="994" ht="12.75">
      <c r="B994" s="12"/>
    </row>
    <row r="995" ht="12.75">
      <c r="B995" s="12"/>
    </row>
    <row r="996" ht="12.75">
      <c r="B996" s="12"/>
    </row>
    <row r="997" ht="12.75">
      <c r="B997" s="12"/>
    </row>
    <row r="998" ht="12.75">
      <c r="B998" s="12"/>
    </row>
  </sheetData>
  <printOptions/>
  <pageMargins left="0.64" right="0.48" top="0.73" bottom="0.77" header="0.5" footer="0.5"/>
  <pageSetup fitToHeight="27" fitToWidth="1" horizontalDpi="600" verticalDpi="600" orientation="landscape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recordj</cp:lastModifiedBy>
  <cp:lastPrinted>2006-10-13T17:42:40Z</cp:lastPrinted>
  <dcterms:created xsi:type="dcterms:W3CDTF">2006-10-04T14:12:10Z</dcterms:created>
  <dcterms:modified xsi:type="dcterms:W3CDTF">2006-10-13T17:42:46Z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