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9465" activeTab="0"/>
  </bookViews>
  <sheets>
    <sheet name="Solid Waste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<sst xmlns="http://schemas.openxmlformats.org/spreadsheetml/2006/main" count="68" uniqueCount="68">
  <si>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Attachment: G</t>
  </si>
  <si>
    <t>Total</t>
  </si>
  <si>
    <t xml:space="preserve">Fund </t>
  </si>
  <si>
    <t>Project</t>
  </si>
  <si>
    <t>Description</t>
  </si>
  <si>
    <t xml:space="preserve">  Proposed</t>
  </si>
  <si>
    <t>2007 - 2012</t>
  </si>
  <si>
    <t>SW Capital Equipment Recovery</t>
  </si>
  <si>
    <t>003020</t>
  </si>
  <si>
    <t>CERP EQUIPMENT PURCHASE</t>
  </si>
  <si>
    <t>003021</t>
  </si>
  <si>
    <t>CERP CAPITAL REPAIRS</t>
  </si>
  <si>
    <t>D10725</t>
  </si>
  <si>
    <t>SW CAP EQUIP REPLACEMENT</t>
  </si>
  <si>
    <t xml:space="preserve">                Total Fund 3810</t>
  </si>
  <si>
    <t>Solid Waste Construction</t>
  </si>
  <si>
    <t>003093</t>
  </si>
  <si>
    <t>TS ROOF REPLACEMENTS</t>
  </si>
  <si>
    <t>003108</t>
  </si>
  <si>
    <t>FUND 3901 CONTINGENCY</t>
  </si>
  <si>
    <t>003161</t>
  </si>
  <si>
    <t>FACTORIA TRANSFER STATION</t>
  </si>
  <si>
    <t>003193</t>
  </si>
  <si>
    <t>1% FOR ART/FUND 3901</t>
  </si>
  <si>
    <t>013013</t>
  </si>
  <si>
    <t>SWD INTERMODAL FACILITY</t>
  </si>
  <si>
    <t>013020</t>
  </si>
  <si>
    <t>HOUGHTON TS MITIGATION</t>
  </si>
  <si>
    <t>013071</t>
  </si>
  <si>
    <t>ENUMCLAW SEISMIC RETROFIT</t>
  </si>
  <si>
    <t>013073</t>
  </si>
  <si>
    <t>CH LF EQUIP WASH PLATFORM</t>
  </si>
  <si>
    <t>013086</t>
  </si>
  <si>
    <t>HOUGHTON TS MFP</t>
  </si>
  <si>
    <t>013087</t>
  </si>
  <si>
    <t>BOW LK FMP IMPLEMENTATION</t>
  </si>
  <si>
    <t>013091</t>
  </si>
  <si>
    <t>1ST NE FMP IMPLEMENTATION</t>
  </si>
  <si>
    <t>013303</t>
  </si>
  <si>
    <t>ALGONA FMP IMPLEMENTATION</t>
  </si>
  <si>
    <t>D11711</t>
  </si>
  <si>
    <t>SW CONSTRUCTION DEFAULT</t>
  </si>
  <si>
    <t xml:space="preserve">         Total Fund 3901</t>
  </si>
  <si>
    <t>Landfill Reserve Fund</t>
  </si>
  <si>
    <t>013332</t>
  </si>
  <si>
    <t>CH AREA 6 CLOSURE</t>
  </si>
  <si>
    <t>013333</t>
  </si>
  <si>
    <t>CH SW MODIFICATION</t>
  </si>
  <si>
    <t>013334</t>
  </si>
  <si>
    <t>CH AREA 7 DEVELOPMENT</t>
  </si>
  <si>
    <t>013335</t>
  </si>
  <si>
    <t>CH AREA 7 CLOSURE</t>
  </si>
  <si>
    <t>013336</t>
  </si>
  <si>
    <t>CH GW MONITORING WELLS</t>
  </si>
  <si>
    <t>013337</t>
  </si>
  <si>
    <t>CH-RELOCATE FLARE STATION</t>
  </si>
  <si>
    <t>013338</t>
  </si>
  <si>
    <t>FUND 3910 CONTINGENCY</t>
  </si>
  <si>
    <t>013339</t>
  </si>
  <si>
    <t>CHLF ENV SYS EVAL &amp; IMPLEMNT</t>
  </si>
  <si>
    <t>013340</t>
  </si>
  <si>
    <t>CH-PUMP STATION &amp; CONVEYANCE FACILITY IMPROVEMENTS</t>
  </si>
  <si>
    <t>D10727</t>
  </si>
  <si>
    <t>SOLID WASTE LAND FILL RES</t>
  </si>
  <si>
    <t xml:space="preserve"> Total Fund 3910</t>
  </si>
  <si>
    <t xml:space="preserve">                 GRAND TOTAL</t>
  </si>
  <si>
    <t xml:space="preserve"> </t>
  </si>
  <si>
    <t>Proposed Ordinance 2007 - Section: Solid Waste Capital Improvement Program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</si>
</sst>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(#,###\);0"/>
    <numFmt numFmtId="165" formatCode="_(* #,##0_);_(* \(#,##0\);_(* &quot;-&quot;??_);_(@_)"/>
  </numFmts>
  <fonts count="6">
    <font>
      <sz val="10"/>
      <name val="Arial"/>
      <family val="0"/>
    </font>
    <font>
      <b/>
      <sz val="10"/>
      <name val="MS Sans Serif"/>
      <family val="2"/>
    </font>
    <font>
      <b/>
      <u val="single"/>
      <sz val="10"/>
      <name val="MS Sans Serif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 quotePrefix="1">
      <alignment/>
    </xf>
    <xf numFmtId="0" fontId="2" fillId="0" borderId="0" xfId="0" applyNumberFormat="1" applyFont="1" applyAlignment="1">
      <alignment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164" fontId="0" fillId="0" borderId="1" xfId="0" applyNumberFormat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3" xfId="0" applyFont="1" applyBorder="1" applyAlignment="1">
      <alignment/>
    </xf>
    <xf numFmtId="164" fontId="3" fillId="0" borderId="4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0" fontId="5" fillId="0" borderId="0" xfId="0" applyFont="1" applyFill="1" applyBorder="1" applyAlignment="1">
      <alignment horizontal="left"/>
    </xf>
    <xf numFmtId="165" fontId="3" fillId="0" borderId="0" xfId="15" applyNumberFormat="1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workbookViewId="0" topLeftCell="A1">
      <selection activeCell="A1" sqref="A1:A2"/>
    </sheetView>
  </sheetViews>
  <sheetFormatPr defaultColWidth="9.140625" defaultRowHeight="12.75"/>
  <cols>
    <col min="1" max="2" width="8.28125" style="0" customWidth="1"/>
    <col min="3" max="3" width="32.57421875" style="0" customWidth="1"/>
    <col min="4" max="4" width="14.7109375" style="0" customWidth="1"/>
    <col min="5" max="5" width="15.00390625" style="0" bestFit="1" customWidth="1"/>
    <col min="6" max="6" width="14.140625" style="0" bestFit="1" customWidth="1"/>
    <col min="7" max="8" width="14.00390625" style="0" bestFit="1" customWidth="1"/>
    <col min="9" max="9" width="13.00390625" style="0" bestFit="1" customWidth="1"/>
    <col min="10" max="10" width="15.140625" style="0" bestFit="1" customWidth="1"/>
    <col min="11" max="11" width="15.421875" style="0" customWidth="1"/>
    <col min="12" max="16384" width="8.28125" style="0" customWidth="1"/>
  </cols>
  <sheetData>
    <row r="1" ht="12.75">
      <c r="A1" s="1" t="s">
        <v>0</v>
      </c>
    </row>
    <row r="2" spans="1:10" ht="12.75">
      <c r="A2" s="1" t="s">
        <v>67</v>
      </c>
      <c r="B2" s="1"/>
      <c r="D2" s="2"/>
      <c r="E2" s="2"/>
      <c r="F2" s="2"/>
      <c r="G2" s="2"/>
      <c r="H2" s="2"/>
      <c r="I2" s="2"/>
      <c r="J2" s="2"/>
    </row>
    <row r="3" spans="1:10" ht="12.75">
      <c r="A3" s="3"/>
      <c r="D3" s="4">
        <v>2007</v>
      </c>
      <c r="E3" s="5"/>
      <c r="F3" s="6"/>
      <c r="G3" s="6"/>
      <c r="H3" s="6"/>
      <c r="I3" s="6"/>
      <c r="J3" s="4" t="s">
        <v>1</v>
      </c>
    </row>
    <row r="4" spans="1:10" ht="12.75">
      <c r="A4" s="7" t="s">
        <v>2</v>
      </c>
      <c r="B4" s="8" t="s">
        <v>3</v>
      </c>
      <c r="C4" s="9" t="s">
        <v>4</v>
      </c>
      <c r="D4" s="10" t="s">
        <v>5</v>
      </c>
      <c r="E4" s="11">
        <v>2008</v>
      </c>
      <c r="F4" s="11">
        <v>2009</v>
      </c>
      <c r="G4" s="11">
        <v>2010</v>
      </c>
      <c r="H4" s="11">
        <v>2011</v>
      </c>
      <c r="I4" s="11">
        <v>2012</v>
      </c>
      <c r="J4" s="11" t="s">
        <v>6</v>
      </c>
    </row>
    <row r="5" spans="1:10" ht="12.75">
      <c r="A5" s="12">
        <v>3810</v>
      </c>
      <c r="C5" s="13" t="s">
        <v>7</v>
      </c>
      <c r="D5" s="14"/>
      <c r="E5" s="10"/>
      <c r="F5" s="10"/>
      <c r="G5" s="10"/>
      <c r="H5" s="10"/>
      <c r="I5" s="10"/>
      <c r="J5" s="10"/>
    </row>
    <row r="6" spans="1:10" ht="12.75">
      <c r="A6" s="12"/>
      <c r="B6" s="15" t="s">
        <v>8</v>
      </c>
      <c r="C6" s="16" t="s">
        <v>9</v>
      </c>
      <c r="D6" s="17">
        <v>5176000</v>
      </c>
      <c r="E6" s="14">
        <v>6989000</v>
      </c>
      <c r="F6" s="14">
        <v>6071000</v>
      </c>
      <c r="G6" s="14">
        <v>3634000</v>
      </c>
      <c r="H6" s="14">
        <v>3881000</v>
      </c>
      <c r="I6" s="14">
        <v>1959000</v>
      </c>
      <c r="J6" s="14">
        <f>SUM(D6:I6)</f>
        <v>27710000</v>
      </c>
    </row>
    <row r="7" spans="1:10" ht="12.75">
      <c r="A7" s="12"/>
      <c r="B7" s="15" t="s">
        <v>10</v>
      </c>
      <c r="C7" s="16" t="s">
        <v>11</v>
      </c>
      <c r="D7" s="17">
        <v>955000</v>
      </c>
      <c r="E7" s="17">
        <v>779000</v>
      </c>
      <c r="F7" s="17">
        <v>1100000</v>
      </c>
      <c r="G7" s="17">
        <v>950000</v>
      </c>
      <c r="H7" s="17">
        <v>950000</v>
      </c>
      <c r="I7" s="17">
        <v>950000</v>
      </c>
      <c r="J7" s="17">
        <f>SUM(D7:I7)</f>
        <v>5684000</v>
      </c>
    </row>
    <row r="8" spans="1:10" ht="13.5" thickBot="1">
      <c r="A8" s="12"/>
      <c r="B8" s="18" t="s">
        <v>12</v>
      </c>
      <c r="C8" s="16" t="s">
        <v>13</v>
      </c>
      <c r="D8" s="17">
        <v>2295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f>SUM(D8:I8)</f>
        <v>2295</v>
      </c>
    </row>
    <row r="9" spans="1:10" ht="13.5" thickBot="1">
      <c r="A9" s="12"/>
      <c r="C9" s="19" t="s">
        <v>14</v>
      </c>
      <c r="D9" s="20">
        <f aca="true" t="shared" si="0" ref="D9:J9">SUM(D6:D8)</f>
        <v>6133295</v>
      </c>
      <c r="E9" s="21">
        <f t="shared" si="0"/>
        <v>7768000</v>
      </c>
      <c r="F9" s="21">
        <f t="shared" si="0"/>
        <v>7171000</v>
      </c>
      <c r="G9" s="21">
        <f t="shared" si="0"/>
        <v>4584000</v>
      </c>
      <c r="H9" s="21">
        <f t="shared" si="0"/>
        <v>4831000</v>
      </c>
      <c r="I9" s="21">
        <f t="shared" si="0"/>
        <v>2909000</v>
      </c>
      <c r="J9" s="22">
        <f t="shared" si="0"/>
        <v>33396295</v>
      </c>
    </row>
    <row r="10" spans="1:10" ht="12.75">
      <c r="A10" s="12"/>
      <c r="C10" s="23"/>
      <c r="D10" s="23"/>
      <c r="E10" s="24"/>
      <c r="F10" s="24"/>
      <c r="G10" s="24"/>
      <c r="H10" s="24"/>
      <c r="I10" s="24"/>
      <c r="J10" s="24"/>
    </row>
    <row r="11" spans="1:10" ht="12.75">
      <c r="A11" s="12">
        <v>3901</v>
      </c>
      <c r="B11" s="25"/>
      <c r="C11" s="26" t="s">
        <v>15</v>
      </c>
      <c r="D11" s="14"/>
      <c r="E11" s="14"/>
      <c r="F11" s="14"/>
      <c r="G11" s="14"/>
      <c r="H11" s="14"/>
      <c r="I11" s="14"/>
      <c r="J11" s="14"/>
    </row>
    <row r="12" spans="1:10" ht="12.75">
      <c r="A12" s="12"/>
      <c r="B12" s="15" t="s">
        <v>16</v>
      </c>
      <c r="C12" s="16" t="s">
        <v>17</v>
      </c>
      <c r="D12" s="17">
        <v>0</v>
      </c>
      <c r="E12" s="14">
        <v>711000</v>
      </c>
      <c r="F12" s="14">
        <v>0</v>
      </c>
      <c r="G12" s="14">
        <v>0</v>
      </c>
      <c r="H12" s="14">
        <v>0</v>
      </c>
      <c r="I12" s="14">
        <v>0</v>
      </c>
      <c r="J12" s="14">
        <f>SUM(D12:I12)</f>
        <v>711000</v>
      </c>
    </row>
    <row r="13" spans="1:10" ht="12.75">
      <c r="A13" s="12"/>
      <c r="B13" s="15" t="s">
        <v>18</v>
      </c>
      <c r="C13" s="16" t="s">
        <v>19</v>
      </c>
      <c r="D13" s="17">
        <v>627000</v>
      </c>
      <c r="E13" s="17">
        <v>5787000</v>
      </c>
      <c r="F13" s="17">
        <v>342000</v>
      </c>
      <c r="G13" s="17">
        <v>48000</v>
      </c>
      <c r="H13" s="17">
        <v>45000</v>
      </c>
      <c r="I13" s="17">
        <v>47000</v>
      </c>
      <c r="J13" s="17">
        <f aca="true" t="shared" si="1" ref="J13:J24">SUM(D13:I13)</f>
        <v>6896000</v>
      </c>
    </row>
    <row r="14" spans="1:10" ht="12.75">
      <c r="A14" s="12"/>
      <c r="B14" s="15" t="s">
        <v>20</v>
      </c>
      <c r="C14" s="16" t="s">
        <v>21</v>
      </c>
      <c r="D14" s="17">
        <v>0</v>
      </c>
      <c r="E14" s="17">
        <v>25469000</v>
      </c>
      <c r="F14" s="17">
        <v>92000</v>
      </c>
      <c r="G14" s="17">
        <v>0</v>
      </c>
      <c r="H14" s="17">
        <v>0</v>
      </c>
      <c r="I14" s="17">
        <v>0</v>
      </c>
      <c r="J14" s="17">
        <f t="shared" si="1"/>
        <v>25561000</v>
      </c>
    </row>
    <row r="15" spans="1:10" ht="12.75">
      <c r="A15" s="12"/>
      <c r="B15" s="15" t="s">
        <v>22</v>
      </c>
      <c r="C15" s="16" t="s">
        <v>23</v>
      </c>
      <c r="D15" s="17">
        <v>26000</v>
      </c>
      <c r="E15" s="17">
        <v>807500</v>
      </c>
      <c r="F15" s="17">
        <v>71000</v>
      </c>
      <c r="G15" s="17">
        <v>0</v>
      </c>
      <c r="H15" s="17">
        <v>0</v>
      </c>
      <c r="I15" s="17">
        <v>0</v>
      </c>
      <c r="J15" s="17">
        <f t="shared" si="1"/>
        <v>904500</v>
      </c>
    </row>
    <row r="16" spans="1:10" ht="12.75">
      <c r="A16" s="12"/>
      <c r="B16" s="15" t="s">
        <v>24</v>
      </c>
      <c r="C16" s="16" t="s">
        <v>25</v>
      </c>
      <c r="D16" s="17">
        <v>0</v>
      </c>
      <c r="E16" s="17">
        <v>0</v>
      </c>
      <c r="F16" s="17">
        <v>564000</v>
      </c>
      <c r="G16" s="17">
        <v>580000</v>
      </c>
      <c r="H16" s="17">
        <v>598000</v>
      </c>
      <c r="I16" s="17">
        <v>615000</v>
      </c>
      <c r="J16" s="17">
        <f t="shared" si="1"/>
        <v>2357000</v>
      </c>
    </row>
    <row r="17" spans="1:10" ht="12.75">
      <c r="A17" s="12"/>
      <c r="B17" s="15" t="s">
        <v>26</v>
      </c>
      <c r="C17" s="16" t="s">
        <v>27</v>
      </c>
      <c r="D17" s="17">
        <v>314000</v>
      </c>
      <c r="E17" s="17">
        <v>602000</v>
      </c>
      <c r="F17" s="17">
        <v>0</v>
      </c>
      <c r="G17" s="17">
        <v>0</v>
      </c>
      <c r="H17" s="17">
        <v>0</v>
      </c>
      <c r="I17" s="17">
        <v>0</v>
      </c>
      <c r="J17" s="17">
        <f t="shared" si="1"/>
        <v>916000</v>
      </c>
    </row>
    <row r="18" spans="1:10" ht="12.75">
      <c r="A18" s="12"/>
      <c r="B18" s="15" t="s">
        <v>28</v>
      </c>
      <c r="C18" s="16" t="s">
        <v>29</v>
      </c>
      <c r="D18" s="17">
        <v>960000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f t="shared" si="1"/>
        <v>960000</v>
      </c>
    </row>
    <row r="19" spans="1:10" ht="12.75">
      <c r="A19" s="12"/>
      <c r="B19" s="15" t="s">
        <v>30</v>
      </c>
      <c r="C19" s="16" t="s">
        <v>31</v>
      </c>
      <c r="D19" s="17">
        <v>457000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f t="shared" si="1"/>
        <v>457000</v>
      </c>
    </row>
    <row r="20" spans="1:10" ht="12.75">
      <c r="A20" s="12"/>
      <c r="B20" s="15" t="s">
        <v>32</v>
      </c>
      <c r="C20" s="16" t="s">
        <v>33</v>
      </c>
      <c r="D20" s="17">
        <v>-36616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f t="shared" si="1"/>
        <v>-36616</v>
      </c>
    </row>
    <row r="21" spans="1:10" ht="12.75">
      <c r="A21" s="12"/>
      <c r="B21" s="15" t="s">
        <v>34</v>
      </c>
      <c r="C21" s="16" t="s">
        <v>35</v>
      </c>
      <c r="D21" s="17">
        <v>5523000</v>
      </c>
      <c r="E21" s="17">
        <v>50245000</v>
      </c>
      <c r="F21" s="17">
        <v>0</v>
      </c>
      <c r="G21" s="17">
        <v>57000</v>
      </c>
      <c r="H21" s="17">
        <v>0</v>
      </c>
      <c r="I21" s="17">
        <v>0</v>
      </c>
      <c r="J21" s="17">
        <f t="shared" si="1"/>
        <v>55825000</v>
      </c>
    </row>
    <row r="22" spans="1:10" ht="12.75">
      <c r="A22" s="12"/>
      <c r="B22" s="15" t="s">
        <v>36</v>
      </c>
      <c r="C22" s="16" t="s">
        <v>37</v>
      </c>
      <c r="D22" s="17">
        <v>1100000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f t="shared" si="1"/>
        <v>1100000</v>
      </c>
    </row>
    <row r="23" spans="1:10" ht="12.75">
      <c r="A23" s="12"/>
      <c r="B23" s="15" t="s">
        <v>38</v>
      </c>
      <c r="C23" s="16" t="s">
        <v>39</v>
      </c>
      <c r="D23" s="17">
        <v>0</v>
      </c>
      <c r="E23" s="17">
        <v>122000</v>
      </c>
      <c r="F23" s="17">
        <v>3904000</v>
      </c>
      <c r="G23" s="17">
        <v>0</v>
      </c>
      <c r="H23" s="17">
        <v>0</v>
      </c>
      <c r="I23" s="17">
        <v>0</v>
      </c>
      <c r="J23" s="17">
        <f t="shared" si="1"/>
        <v>4026000</v>
      </c>
    </row>
    <row r="24" spans="1:10" ht="13.5" thickBot="1">
      <c r="A24" s="12"/>
      <c r="B24" s="18" t="s">
        <v>40</v>
      </c>
      <c r="C24" s="16" t="s">
        <v>41</v>
      </c>
      <c r="D24" s="17">
        <v>1237582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f t="shared" si="1"/>
        <v>1237582</v>
      </c>
    </row>
    <row r="25" spans="1:10" ht="13.5" thickBot="1">
      <c r="A25" s="12"/>
      <c r="C25" s="19" t="s">
        <v>42</v>
      </c>
      <c r="D25" s="20">
        <f aca="true" t="shared" si="2" ref="D25:J25">SUM(D12:D24)</f>
        <v>10207966</v>
      </c>
      <c r="E25" s="21">
        <f t="shared" si="2"/>
        <v>83743500</v>
      </c>
      <c r="F25" s="21">
        <f t="shared" si="2"/>
        <v>4973000</v>
      </c>
      <c r="G25" s="21">
        <f t="shared" si="2"/>
        <v>685000</v>
      </c>
      <c r="H25" s="21">
        <f t="shared" si="2"/>
        <v>643000</v>
      </c>
      <c r="I25" s="21">
        <f t="shared" si="2"/>
        <v>662000</v>
      </c>
      <c r="J25" s="22">
        <f t="shared" si="2"/>
        <v>100914466</v>
      </c>
    </row>
    <row r="26" spans="3:10" ht="12.75">
      <c r="C26" s="23"/>
      <c r="D26" s="23"/>
      <c r="E26" s="24"/>
      <c r="F26" s="24"/>
      <c r="G26" s="24"/>
      <c r="H26" s="24"/>
      <c r="I26" s="24"/>
      <c r="J26" s="24"/>
    </row>
    <row r="27" spans="1:10" ht="12.75">
      <c r="A27" s="12">
        <v>3910</v>
      </c>
      <c r="C27" s="26" t="s">
        <v>43</v>
      </c>
      <c r="D27" s="14"/>
      <c r="E27" s="14"/>
      <c r="F27" s="14"/>
      <c r="G27" s="14"/>
      <c r="H27" s="14"/>
      <c r="I27" s="14"/>
      <c r="J27" s="14"/>
    </row>
    <row r="28" spans="1:10" ht="12.75">
      <c r="A28" s="12"/>
      <c r="B28" s="15" t="s">
        <v>44</v>
      </c>
      <c r="C28" s="16" t="s">
        <v>45</v>
      </c>
      <c r="D28" s="17">
        <v>4476000</v>
      </c>
      <c r="E28" s="14">
        <v>5011000</v>
      </c>
      <c r="F28" s="14">
        <v>5264000</v>
      </c>
      <c r="G28" s="14">
        <v>5038000</v>
      </c>
      <c r="H28" s="14">
        <v>0</v>
      </c>
      <c r="I28" s="14">
        <v>0</v>
      </c>
      <c r="J28" s="14">
        <f>SUM(D28:I28)</f>
        <v>19789000</v>
      </c>
    </row>
    <row r="29" spans="1:10" ht="12.75">
      <c r="A29" s="12"/>
      <c r="B29" s="15" t="s">
        <v>46</v>
      </c>
      <c r="C29" s="16" t="s">
        <v>47</v>
      </c>
      <c r="D29" s="17">
        <v>183000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f aca="true" t="shared" si="3" ref="J29:J37">SUM(D29:I29)</f>
        <v>183000</v>
      </c>
    </row>
    <row r="30" spans="1:10" ht="12.75">
      <c r="A30" s="12"/>
      <c r="B30" s="15" t="s">
        <v>48</v>
      </c>
      <c r="C30" s="16" t="s">
        <v>49</v>
      </c>
      <c r="D30" s="17">
        <v>27000</v>
      </c>
      <c r="E30" s="17">
        <v>4418000</v>
      </c>
      <c r="F30" s="17">
        <v>0</v>
      </c>
      <c r="G30" s="17">
        <v>0</v>
      </c>
      <c r="H30" s="17">
        <v>0</v>
      </c>
      <c r="I30" s="17">
        <v>0</v>
      </c>
      <c r="J30" s="17">
        <f t="shared" si="3"/>
        <v>4445000</v>
      </c>
    </row>
    <row r="31" spans="1:10" ht="12.75">
      <c r="A31" s="12"/>
      <c r="B31" s="15" t="s">
        <v>50</v>
      </c>
      <c r="C31" s="16" t="s">
        <v>51</v>
      </c>
      <c r="D31" s="17">
        <v>0</v>
      </c>
      <c r="E31" s="17">
        <v>92000</v>
      </c>
      <c r="F31" s="17">
        <v>594000</v>
      </c>
      <c r="G31" s="17">
        <v>1245000</v>
      </c>
      <c r="H31" s="17">
        <v>4901000</v>
      </c>
      <c r="I31" s="17">
        <v>4399000</v>
      </c>
      <c r="J31" s="17">
        <f t="shared" si="3"/>
        <v>11231000</v>
      </c>
    </row>
    <row r="32" spans="1:10" ht="12.75">
      <c r="A32" s="12"/>
      <c r="B32" s="15" t="s">
        <v>52</v>
      </c>
      <c r="C32" s="16" t="s">
        <v>53</v>
      </c>
      <c r="D32" s="17">
        <v>104000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f t="shared" si="3"/>
        <v>104000</v>
      </c>
    </row>
    <row r="33" spans="1:10" ht="12.75">
      <c r="A33" s="12"/>
      <c r="B33" s="15" t="s">
        <v>54</v>
      </c>
      <c r="C33" s="16" t="s">
        <v>55</v>
      </c>
      <c r="D33" s="17">
        <v>103000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f t="shared" si="3"/>
        <v>103000</v>
      </c>
    </row>
    <row r="34" spans="1:10" ht="12.75">
      <c r="A34" s="12"/>
      <c r="B34" s="15" t="s">
        <v>56</v>
      </c>
      <c r="C34" s="16" t="s">
        <v>57</v>
      </c>
      <c r="D34" s="17">
        <v>520000</v>
      </c>
      <c r="E34" s="17">
        <v>751000</v>
      </c>
      <c r="F34" s="17">
        <v>477000</v>
      </c>
      <c r="G34" s="17">
        <v>472000</v>
      </c>
      <c r="H34" s="17">
        <v>368000</v>
      </c>
      <c r="I34" s="17">
        <v>330000</v>
      </c>
      <c r="J34" s="17">
        <f t="shared" si="3"/>
        <v>2918000</v>
      </c>
    </row>
    <row r="35" spans="1:10" ht="12.75">
      <c r="A35" s="12"/>
      <c r="B35" s="15" t="s">
        <v>58</v>
      </c>
      <c r="C35" s="16" t="s">
        <v>59</v>
      </c>
      <c r="D35" s="17">
        <v>1712000</v>
      </c>
      <c r="E35" s="17">
        <v>481000</v>
      </c>
      <c r="F35" s="17">
        <v>495000</v>
      </c>
      <c r="G35" s="17">
        <v>0</v>
      </c>
      <c r="H35" s="17">
        <v>0</v>
      </c>
      <c r="I35" s="17">
        <v>0</v>
      </c>
      <c r="J35" s="17">
        <f t="shared" si="3"/>
        <v>2688000</v>
      </c>
    </row>
    <row r="36" spans="1:10" ht="12.75">
      <c r="A36" s="12"/>
      <c r="B36" s="15" t="s">
        <v>60</v>
      </c>
      <c r="C36" s="16" t="s">
        <v>61</v>
      </c>
      <c r="D36" s="17">
        <v>321000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f t="shared" si="3"/>
        <v>321000</v>
      </c>
    </row>
    <row r="37" spans="1:10" ht="13.5" thickBot="1">
      <c r="A37" s="12"/>
      <c r="B37" s="18" t="s">
        <v>62</v>
      </c>
      <c r="C37" s="16" t="s">
        <v>63</v>
      </c>
      <c r="D37" s="17">
        <v>5027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f t="shared" si="3"/>
        <v>5027</v>
      </c>
    </row>
    <row r="38" spans="1:10" ht="13.5" thickBot="1">
      <c r="A38" s="12"/>
      <c r="C38" s="19" t="s">
        <v>64</v>
      </c>
      <c r="D38" s="20">
        <f aca="true" t="shared" si="4" ref="D38:J38">SUM(D28:D37)</f>
        <v>7451027</v>
      </c>
      <c r="E38" s="21">
        <f t="shared" si="4"/>
        <v>10753000</v>
      </c>
      <c r="F38" s="21">
        <f t="shared" si="4"/>
        <v>6830000</v>
      </c>
      <c r="G38" s="21">
        <f t="shared" si="4"/>
        <v>6755000</v>
      </c>
      <c r="H38" s="21">
        <f t="shared" si="4"/>
        <v>5269000</v>
      </c>
      <c r="I38" s="21">
        <f t="shared" si="4"/>
        <v>4729000</v>
      </c>
      <c r="J38" s="22">
        <f t="shared" si="4"/>
        <v>41787027</v>
      </c>
    </row>
    <row r="40" spans="3:11" ht="12.75">
      <c r="C40" s="26" t="s">
        <v>65</v>
      </c>
      <c r="D40" s="27">
        <f>SUM(D6:D38)/2</f>
        <v>23792288</v>
      </c>
      <c r="E40" s="27">
        <f aca="true" t="shared" si="5" ref="E40:J40">SUM(E6:E38)/2</f>
        <v>102264500</v>
      </c>
      <c r="F40" s="27">
        <f t="shared" si="5"/>
        <v>18974000</v>
      </c>
      <c r="G40" s="27">
        <f t="shared" si="5"/>
        <v>12024000</v>
      </c>
      <c r="H40" s="27">
        <f t="shared" si="5"/>
        <v>10743000</v>
      </c>
      <c r="I40" s="27">
        <f t="shared" si="5"/>
        <v>8300000</v>
      </c>
      <c r="J40" s="27">
        <f t="shared" si="5"/>
        <v>176097788</v>
      </c>
      <c r="K40" s="28" t="s">
        <v>66</v>
      </c>
    </row>
  </sheetData>
  <printOptions/>
  <pageMargins left="0.75" right="0.75" top="0.76" bottom="0.68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recordj</cp:lastModifiedBy>
  <cp:lastPrinted>2006-10-13T17:44:00Z</cp:lastPrinted>
  <dcterms:created xsi:type="dcterms:W3CDTF">2006-10-13T16:44:45Z</dcterms:created>
  <dcterms:modified xsi:type="dcterms:W3CDTF">2006-10-13T17:52:45Z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