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3080" windowHeight="11400" activeTab="0"/>
  </bookViews>
  <sheets>
    <sheet name="OrdIndex" sheetId="1" r:id="rId1"/>
  </sheets>
  <definedNames>
    <definedName name="CRITERIA" localSheetId="0">'OrdIndex'!#REF!</definedName>
    <definedName name="EXTRACT" localSheetId="0">'OrdIndex'!#REF!</definedName>
    <definedName name="_xlnm.Print_Area" localSheetId="0">'OrdIndex'!$A$3:$K$142</definedName>
    <definedName name="_xlnm.Print_Titles" localSheetId="0">'OrdIndex'!$4:$4</definedName>
    <definedName name="Section">'OrdIndex'!$A$4:$M$138</definedName>
  </definedNames>
  <calcPr fullCalcOnLoad="1"/>
</workbook>
</file>

<file path=xl/sharedStrings.xml><?xml version="1.0" encoding="utf-8"?>
<sst xmlns="http://schemas.openxmlformats.org/spreadsheetml/2006/main" count="934" uniqueCount="411">
  <si>
    <t>Section</t>
  </si>
  <si>
    <t>Dept</t>
  </si>
  <si>
    <t>Program Area</t>
  </si>
  <si>
    <t>Biennial</t>
  </si>
  <si>
    <t>ID</t>
  </si>
  <si>
    <t>Fund</t>
  </si>
  <si>
    <t>Fund Name</t>
  </si>
  <si>
    <t>Appro</t>
  </si>
  <si>
    <t>Appro Name</t>
  </si>
  <si>
    <t>Expenditures</t>
  </si>
  <si>
    <t>FTE</t>
  </si>
  <si>
    <t>Revenues</t>
  </si>
  <si>
    <t>TLPs</t>
  </si>
  <si>
    <t>01</t>
  </si>
  <si>
    <t>GG</t>
  </si>
  <si>
    <t>N</t>
  </si>
  <si>
    <t>0010</t>
  </si>
  <si>
    <t>General</t>
  </si>
  <si>
    <t>County Council</t>
  </si>
  <si>
    <t>0020</t>
  </si>
  <si>
    <t>Council Administration</t>
  </si>
  <si>
    <t>0030</t>
  </si>
  <si>
    <t>Hearing Examiner</t>
  </si>
  <si>
    <t>0040</t>
  </si>
  <si>
    <t>County Auditor</t>
  </si>
  <si>
    <t>0050</t>
  </si>
  <si>
    <t>Ombudsman/Tax Advisor</t>
  </si>
  <si>
    <t>0060</t>
  </si>
  <si>
    <t>King County Civic Television</t>
  </si>
  <si>
    <t>0070</t>
  </si>
  <si>
    <t>Board of Appeals</t>
  </si>
  <si>
    <t>0085</t>
  </si>
  <si>
    <t>Office of Law Enforcement Oversight</t>
  </si>
  <si>
    <t>0087</t>
  </si>
  <si>
    <t>Office of Economic and Financial Analysis</t>
  </si>
  <si>
    <t>11</t>
  </si>
  <si>
    <t>0110</t>
  </si>
  <si>
    <t>County Executive</t>
  </si>
  <si>
    <t>0120</t>
  </si>
  <si>
    <t>Office of the Executive</t>
  </si>
  <si>
    <t>0140</t>
  </si>
  <si>
    <t>Office of Management and Budget</t>
  </si>
  <si>
    <t>40</t>
  </si>
  <si>
    <t>0150</t>
  </si>
  <si>
    <t>Finance - GF</t>
  </si>
  <si>
    <t>0180</t>
  </si>
  <si>
    <t>Office of Strategic Planning and Performance Management</t>
  </si>
  <si>
    <t>20</t>
  </si>
  <si>
    <t>LSJ</t>
  </si>
  <si>
    <t>0200</t>
  </si>
  <si>
    <t>Sheriff</t>
  </si>
  <si>
    <t>0205</t>
  </si>
  <si>
    <t>Drug Enforcement Forfeits</t>
  </si>
  <si>
    <t>0401</t>
  </si>
  <si>
    <t>Office of Emergency Management</t>
  </si>
  <si>
    <t>0417</t>
  </si>
  <si>
    <t>Executive Services - Administration</t>
  </si>
  <si>
    <t>0420</t>
  </si>
  <si>
    <t>Human Resources Management</t>
  </si>
  <si>
    <t>0437</t>
  </si>
  <si>
    <t>Cable Communications</t>
  </si>
  <si>
    <t>0440</t>
  </si>
  <si>
    <t>Real Estate Services</t>
  </si>
  <si>
    <t>0470</t>
  </si>
  <si>
    <t>Records and Licensing Services</t>
  </si>
  <si>
    <t>50</t>
  </si>
  <si>
    <t>0500</t>
  </si>
  <si>
    <t>Prosecuting Attorney</t>
  </si>
  <si>
    <t>0501</t>
  </si>
  <si>
    <t>Prosecuting Attorney Antiprofiteering</t>
  </si>
  <si>
    <t>51</t>
  </si>
  <si>
    <t>0510</t>
  </si>
  <si>
    <t>Superior Court</t>
  </si>
  <si>
    <t>53</t>
  </si>
  <si>
    <t>0530</t>
  </si>
  <si>
    <t>District Court</t>
  </si>
  <si>
    <t>0535</t>
  </si>
  <si>
    <t>Elections</t>
  </si>
  <si>
    <t>54</t>
  </si>
  <si>
    <t>0540</t>
  </si>
  <si>
    <t>Judicial Administration</t>
  </si>
  <si>
    <t>65</t>
  </si>
  <si>
    <t>0610</t>
  </si>
  <si>
    <t>State Auditor</t>
  </si>
  <si>
    <t>0630</t>
  </si>
  <si>
    <t>Boundary Review Board</t>
  </si>
  <si>
    <t>Othr</t>
  </si>
  <si>
    <t>0650</t>
  </si>
  <si>
    <t>Memberships and Dues</t>
  </si>
  <si>
    <t>0655</t>
  </si>
  <si>
    <t>Executive Contingency</t>
  </si>
  <si>
    <t>0656</t>
  </si>
  <si>
    <t>Internal Support</t>
  </si>
  <si>
    <t>67</t>
  </si>
  <si>
    <t>0670</t>
  </si>
  <si>
    <t>Assessments</t>
  </si>
  <si>
    <t>69</t>
  </si>
  <si>
    <t>0695</t>
  </si>
  <si>
    <t>General Government GF Transfers</t>
  </si>
  <si>
    <t>80</t>
  </si>
  <si>
    <t>HHS</t>
  </si>
  <si>
    <t>0696</t>
  </si>
  <si>
    <t>Public Health and Emergency Medical Services GF Transfers</t>
  </si>
  <si>
    <t>38</t>
  </si>
  <si>
    <t>PE</t>
  </si>
  <si>
    <t>0697</t>
  </si>
  <si>
    <t>Physical Environment GF Transfers</t>
  </si>
  <si>
    <t>CIP</t>
  </si>
  <si>
    <t>0699</t>
  </si>
  <si>
    <t>CIP GF Transfers</t>
  </si>
  <si>
    <t>0820</t>
  </si>
  <si>
    <t>Jail Health Services</t>
  </si>
  <si>
    <t>90</t>
  </si>
  <si>
    <t>0910</t>
  </si>
  <si>
    <t>Adult and Juvenile Detention</t>
  </si>
  <si>
    <t>93</t>
  </si>
  <si>
    <t>0950</t>
  </si>
  <si>
    <t>Office of the Public Defender</t>
  </si>
  <si>
    <t>0016</t>
  </si>
  <si>
    <t>Inmate Welfare</t>
  </si>
  <si>
    <t>0914</t>
  </si>
  <si>
    <t>Inmate Welfare - Adult</t>
  </si>
  <si>
    <t>0915</t>
  </si>
  <si>
    <t>Inmate Welfare - Juvenile</t>
  </si>
  <si>
    <t>General Fund Total</t>
  </si>
  <si>
    <t>Non-General Funds</t>
  </si>
  <si>
    <t>1040</t>
  </si>
  <si>
    <t>Solid Waste Post-Closure Landfill Maintenance</t>
  </si>
  <si>
    <t>0715</t>
  </si>
  <si>
    <t>1050</t>
  </si>
  <si>
    <t>River Improvement</t>
  </si>
  <si>
    <t>0740</t>
  </si>
  <si>
    <t>1060</t>
  </si>
  <si>
    <t>Veterans Relief  Services</t>
  </si>
  <si>
    <t>0480</t>
  </si>
  <si>
    <t>Veterans Services</t>
  </si>
  <si>
    <t>1070</t>
  </si>
  <si>
    <t>Developmental Disabilities</t>
  </si>
  <si>
    <t>0920</t>
  </si>
  <si>
    <t>0935</t>
  </si>
  <si>
    <t>Community and Human Services Administration</t>
  </si>
  <si>
    <t>1090</t>
  </si>
  <si>
    <t>Recorder's Operation and Maintenance</t>
  </si>
  <si>
    <t>0471</t>
  </si>
  <si>
    <t>1110</t>
  </si>
  <si>
    <t>E-911</t>
  </si>
  <si>
    <t>0431</t>
  </si>
  <si>
    <t>Enhanced-911</t>
  </si>
  <si>
    <t>1120</t>
  </si>
  <si>
    <t>Mental Health</t>
  </si>
  <si>
    <t>0924</t>
  </si>
  <si>
    <t>MHCADS - Mental Health</t>
  </si>
  <si>
    <t>1135</t>
  </si>
  <si>
    <t>Mental Illness and Drug Dependency</t>
  </si>
  <si>
    <t>0583</t>
  </si>
  <si>
    <t>Judicial Administration MIDD</t>
  </si>
  <si>
    <t>0688</t>
  </si>
  <si>
    <t>Prosecuting Attorney MIDD</t>
  </si>
  <si>
    <t>0783</t>
  </si>
  <si>
    <t>Superior Court MIDD</t>
  </si>
  <si>
    <t>0883</t>
  </si>
  <si>
    <t>Sheriff MIDD</t>
  </si>
  <si>
    <t>0983</t>
  </si>
  <si>
    <t>Office of Public Defender MIDD</t>
  </si>
  <si>
    <t>0984</t>
  </si>
  <si>
    <t>District Court MIDD</t>
  </si>
  <si>
    <t>0985</t>
  </si>
  <si>
    <t>Adult and Juvenile Detention MIDD</t>
  </si>
  <si>
    <t>0986</t>
  </si>
  <si>
    <t>Jail Health Services MIDD</t>
  </si>
  <si>
    <t>0987</t>
  </si>
  <si>
    <t>Mental Health and Substance Abuse MIDD</t>
  </si>
  <si>
    <t>0990</t>
  </si>
  <si>
    <t>Mental Illness and Drug Dependency Fund</t>
  </si>
  <si>
    <t>1141</t>
  </si>
  <si>
    <t>Veterans and Family Levy</t>
  </si>
  <si>
    <t>0117</t>
  </si>
  <si>
    <t>1142</t>
  </si>
  <si>
    <t>Human Services Levy</t>
  </si>
  <si>
    <t>0118</t>
  </si>
  <si>
    <t>1170</t>
  </si>
  <si>
    <t>Arts and Cultural Development</t>
  </si>
  <si>
    <t>0301</t>
  </si>
  <si>
    <t>Cultural Development Authority</t>
  </si>
  <si>
    <t>1190</t>
  </si>
  <si>
    <t>Emergency Medical Services</t>
  </si>
  <si>
    <t>0830</t>
  </si>
  <si>
    <t>1210</t>
  </si>
  <si>
    <t>Water and Land Resources Shared Services</t>
  </si>
  <si>
    <t>0741</t>
  </si>
  <si>
    <t>1211</t>
  </si>
  <si>
    <t>Surface Water Management Local Drainage Services</t>
  </si>
  <si>
    <t>0845</t>
  </si>
  <si>
    <t>1220</t>
  </si>
  <si>
    <t>AFIS</t>
  </si>
  <si>
    <t>0208</t>
  </si>
  <si>
    <t>Automated Fingerprint Identification System</t>
  </si>
  <si>
    <t>1240</t>
  </si>
  <si>
    <t>Citizen Counselor Network</t>
  </si>
  <si>
    <t>0506</t>
  </si>
  <si>
    <t>1260</t>
  </si>
  <si>
    <t>Alcoholism and Substance Abuse Services</t>
  </si>
  <si>
    <t>0960</t>
  </si>
  <si>
    <t>MHCADS - Alcoholism and Substance Abuse</t>
  </si>
  <si>
    <t>1280</t>
  </si>
  <si>
    <t>Local Hazardous Waste</t>
  </si>
  <si>
    <t>0860</t>
  </si>
  <si>
    <t>1290</t>
  </si>
  <si>
    <t>Youth Sports Facilities Grant</t>
  </si>
  <si>
    <t>0355</t>
  </si>
  <si>
    <t>Youth Sports Facilities Grants</t>
  </si>
  <si>
    <t>1311</t>
  </si>
  <si>
    <t>Noxious Weed</t>
  </si>
  <si>
    <t>0384</t>
  </si>
  <si>
    <t>Noxious Weed Control Program</t>
  </si>
  <si>
    <t>32</t>
  </si>
  <si>
    <t>1340</t>
  </si>
  <si>
    <t>Development and Environmental Services</t>
  </si>
  <si>
    <t>0325</t>
  </si>
  <si>
    <t>1344</t>
  </si>
  <si>
    <t>Tiger Mountain Community Fund Reserve Account</t>
  </si>
  <si>
    <t>0505</t>
  </si>
  <si>
    <t>Tiger Mountain Lawsuit Settlement</t>
  </si>
  <si>
    <t>OTHER</t>
  </si>
  <si>
    <t>1391</t>
  </si>
  <si>
    <t>Risk Abatement I</t>
  </si>
  <si>
    <t>0091</t>
  </si>
  <si>
    <t>OMB/Duncan/Roberts Lawsuit Administration</t>
  </si>
  <si>
    <t>1396</t>
  </si>
  <si>
    <t>Risk Abatement/2006 Fund</t>
  </si>
  <si>
    <t>0904</t>
  </si>
  <si>
    <t>OMB/2006 Fund</t>
  </si>
  <si>
    <t>1421</t>
  </si>
  <si>
    <t>Children and Family Services</t>
  </si>
  <si>
    <t>0887</t>
  </si>
  <si>
    <t>Children and Family Services Transfers to Community and Human Services</t>
  </si>
  <si>
    <t>0888</t>
  </si>
  <si>
    <t>Children and Family Services Community Services - Operating</t>
  </si>
  <si>
    <t>1451</t>
  </si>
  <si>
    <t>Parks Operating Levy</t>
  </si>
  <si>
    <t>0640</t>
  </si>
  <si>
    <t>Parks and Recreation</t>
  </si>
  <si>
    <t>1452</t>
  </si>
  <si>
    <t>Open Space Trails and Zoo Levy</t>
  </si>
  <si>
    <t>0641</t>
  </si>
  <si>
    <t>Expansion Levy</t>
  </si>
  <si>
    <t>1561</t>
  </si>
  <si>
    <t>King County Flood Control Contract</t>
  </si>
  <si>
    <t>0561</t>
  </si>
  <si>
    <t>1800</t>
  </si>
  <si>
    <t>Public Health</t>
  </si>
  <si>
    <t>0800</t>
  </si>
  <si>
    <t>0810</t>
  </si>
  <si>
    <t>Medical Examiner</t>
  </si>
  <si>
    <t>1820</t>
  </si>
  <si>
    <t>Inter-County River Improvement</t>
  </si>
  <si>
    <t>0760</t>
  </si>
  <si>
    <t>2140</t>
  </si>
  <si>
    <t>Grants</t>
  </si>
  <si>
    <t>2163</t>
  </si>
  <si>
    <t>Grant Tier 1</t>
  </si>
  <si>
    <t>0517</t>
  </si>
  <si>
    <t>2009 ARRA Byrne Justice Assistance Grant</t>
  </si>
  <si>
    <t>2164</t>
  </si>
  <si>
    <t>0518</t>
  </si>
  <si>
    <t>Byrne Justice Assistance FFY09 Grant</t>
  </si>
  <si>
    <t>2240</t>
  </si>
  <si>
    <t>Work Training</t>
  </si>
  <si>
    <t>0936</t>
  </si>
  <si>
    <t>Work Training Program</t>
  </si>
  <si>
    <t>2460</t>
  </si>
  <si>
    <t>Federal Housing and Community Development</t>
  </si>
  <si>
    <t>0350</t>
  </si>
  <si>
    <t>4040</t>
  </si>
  <si>
    <t>Solid Waste</t>
  </si>
  <si>
    <t>0381</t>
  </si>
  <si>
    <t>Natural Resources and Parks Administration</t>
  </si>
  <si>
    <t>0720</t>
  </si>
  <si>
    <t xml:space="preserve">Solid Waste </t>
  </si>
  <si>
    <t>4501</t>
  </si>
  <si>
    <t>Radio Communications Operations</t>
  </si>
  <si>
    <t>0213</t>
  </si>
  <si>
    <t>Radio Communication Services (800 MHz)</t>
  </si>
  <si>
    <t>4531</t>
  </si>
  <si>
    <t>I-NET Operations</t>
  </si>
  <si>
    <t>0490</t>
  </si>
  <si>
    <t>I-Net Operations</t>
  </si>
  <si>
    <t>4610</t>
  </si>
  <si>
    <t>Water Quality</t>
  </si>
  <si>
    <t>4000M</t>
  </si>
  <si>
    <t>Wastewater Treatment</t>
  </si>
  <si>
    <t>5420</t>
  </si>
  <si>
    <t>Safety and Workers Compensation</t>
  </si>
  <si>
    <t>0666</t>
  </si>
  <si>
    <t>Safety and Claims Management</t>
  </si>
  <si>
    <t>5450</t>
  </si>
  <si>
    <t>Financial Services</t>
  </si>
  <si>
    <t>0138</t>
  </si>
  <si>
    <t>Finance and Business Operations</t>
  </si>
  <si>
    <t>5461</t>
  </si>
  <si>
    <t>DES IT Equipment Replacement</t>
  </si>
  <si>
    <t>0023</t>
  </si>
  <si>
    <t>DES Equipment Replacement</t>
  </si>
  <si>
    <t>5471</t>
  </si>
  <si>
    <t>Information Resource Management</t>
  </si>
  <si>
    <t>1550M</t>
  </si>
  <si>
    <t>Office of Information Resource Management</t>
  </si>
  <si>
    <t>5481</t>
  </si>
  <si>
    <t>Geographic Information Systems (GIS)</t>
  </si>
  <si>
    <t>3180M</t>
  </si>
  <si>
    <t>Geographic Information Systems</t>
  </si>
  <si>
    <t>5500</t>
  </si>
  <si>
    <t>Employee Benefits</t>
  </si>
  <si>
    <t>0429</t>
  </si>
  <si>
    <t>5511</t>
  </si>
  <si>
    <t>Facilities Management - Internal Service</t>
  </si>
  <si>
    <t>0601</t>
  </si>
  <si>
    <t>Facilities Management Internal Service</t>
  </si>
  <si>
    <t>5520</t>
  </si>
  <si>
    <t>Insurance</t>
  </si>
  <si>
    <t>0154</t>
  </si>
  <si>
    <t>Risk Management</t>
  </si>
  <si>
    <t>5531</t>
  </si>
  <si>
    <t>Data  Processing</t>
  </si>
  <si>
    <t>0432</t>
  </si>
  <si>
    <t>OIRM--Technology Services</t>
  </si>
  <si>
    <t>5532</t>
  </si>
  <si>
    <t>Telecommunication</t>
  </si>
  <si>
    <t>0433</t>
  </si>
  <si>
    <t>OIRM--Telecommunications</t>
  </si>
  <si>
    <t>5600</t>
  </si>
  <si>
    <t>Printing and Graphic Arts Services</t>
  </si>
  <si>
    <t>0415</t>
  </si>
  <si>
    <t>Printing and Graphic Arts</t>
  </si>
  <si>
    <t>800</t>
  </si>
  <si>
    <t>DS</t>
  </si>
  <si>
    <t>8400</t>
  </si>
  <si>
    <t>Limited G.O. Bond Redemption</t>
  </si>
  <si>
    <t>0465</t>
  </si>
  <si>
    <t>8500</t>
  </si>
  <si>
    <t>Unlimited G.O. Bond Redemption</t>
  </si>
  <si>
    <t>0466</t>
  </si>
  <si>
    <t>8510</t>
  </si>
  <si>
    <t>Stadium G.O. Bond Redemption</t>
  </si>
  <si>
    <t>0467</t>
  </si>
  <si>
    <t>4999M</t>
  </si>
  <si>
    <t>Wastewater Treatment Debt Service</t>
  </si>
  <si>
    <t>300</t>
  </si>
  <si>
    <t>3000</t>
  </si>
  <si>
    <t>Capital Improvement Program</t>
  </si>
  <si>
    <t>General Capital Improvement Programs</t>
  </si>
  <si>
    <t>3003</t>
  </si>
  <si>
    <t>Wastewater Treatment Capital Improvement Program</t>
  </si>
  <si>
    <t>3004</t>
  </si>
  <si>
    <t>Surface Water Capital Improvement Program</t>
  </si>
  <si>
    <t>3005</t>
  </si>
  <si>
    <t>Major Maintenance Capital Improvement Program</t>
  </si>
  <si>
    <t>3006</t>
  </si>
  <si>
    <t>Solid Waste Capital Improvement Program</t>
  </si>
  <si>
    <t>BIENNIAL BUDGET SECTIONS</t>
  </si>
  <si>
    <t>70</t>
  </si>
  <si>
    <t>Y</t>
  </si>
  <si>
    <t>1030</t>
  </si>
  <si>
    <t>Road</t>
  </si>
  <si>
    <t>0726</t>
  </si>
  <si>
    <t>Stormwater Decant Program</t>
  </si>
  <si>
    <t>0730</t>
  </si>
  <si>
    <t>Roads</t>
  </si>
  <si>
    <t>0734</t>
  </si>
  <si>
    <t>Roads Construction Transfer</t>
  </si>
  <si>
    <t>1590</t>
  </si>
  <si>
    <t>King County Marine Operations</t>
  </si>
  <si>
    <t>1460M</t>
  </si>
  <si>
    <t>Marine Division</t>
  </si>
  <si>
    <t>4290</t>
  </si>
  <si>
    <t>Airport</t>
  </si>
  <si>
    <t>0710</t>
  </si>
  <si>
    <t>0716</t>
  </si>
  <si>
    <t>Airport Construction Transfer</t>
  </si>
  <si>
    <t>4640</t>
  </si>
  <si>
    <t>Public Transportation</t>
  </si>
  <si>
    <t>5000M</t>
  </si>
  <si>
    <t>Transit</t>
  </si>
  <si>
    <t>5010M</t>
  </si>
  <si>
    <t>DOT Director's Office</t>
  </si>
  <si>
    <t>4647</t>
  </si>
  <si>
    <t>Revenue Fleet Replacement</t>
  </si>
  <si>
    <t>5002M</t>
  </si>
  <si>
    <t>Transit Revenue Vehicle Replacement</t>
  </si>
  <si>
    <t>5441</t>
  </si>
  <si>
    <t>Water Pollution Control Equipment</t>
  </si>
  <si>
    <t>0137</t>
  </si>
  <si>
    <t>Wastewater Equipment Rental and Revolving</t>
  </si>
  <si>
    <t>H</t>
  </si>
  <si>
    <t>5570</t>
  </si>
  <si>
    <t>Equipment Rental and Revolving</t>
  </si>
  <si>
    <t>0750</t>
  </si>
  <si>
    <t>5580</t>
  </si>
  <si>
    <t>Motor Pool Equipment Rental</t>
  </si>
  <si>
    <t>0780</t>
  </si>
  <si>
    <t>Motor Pool Equipment Rental and Revolving</t>
  </si>
  <si>
    <t>3001</t>
  </si>
  <si>
    <t>Roads Capital Improvement Program</t>
  </si>
  <si>
    <t>3008</t>
  </si>
  <si>
    <t>Public Transportation Capital Improvement Program</t>
  </si>
  <si>
    <t>3007</t>
  </si>
  <si>
    <t>Public Transportation Construction</t>
  </si>
  <si>
    <t>Public Transportation Capital</t>
  </si>
  <si>
    <t>NON-GENERAL FUND</t>
  </si>
  <si>
    <t>Total All Funds</t>
  </si>
  <si>
    <t>2010/2011 Proposed Ordinance Index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</si>
</sst>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;[Red]\(#,##0\);0"/>
    <numFmt numFmtId="167" formatCode="#,##0.00;[Red]\(#,##0.00\);0.00"/>
    <numFmt numFmtId="168" formatCode="_(* #,##0.000_);_(* \(#,##0.000\);_(* &quot;-&quot;??_);_(@_)"/>
    <numFmt numFmtId="169" formatCode="_(* #,##0.0000_);_(* \(#,##0.0000\);_(* &quot;-&quot;??_);_(@_)"/>
    <numFmt numFmtId="170" formatCode="_(* #,##0.00000_);_(* \(#,##0.00000\);_(* &quot;-&quot;??_);_(@_)"/>
    <numFmt numFmtId="171" formatCode="_(* #,##0.000000_);_(* \(#,##0.000000\);_(* &quot;-&quot;??_);_(@_)"/>
    <numFmt numFmtId="172" formatCode="_(* #,##0.0000000_);_(* \(#,##0.0000000\);_(* &quot;-&quot;??_);_(@_)"/>
    <numFmt numFmtId="173" formatCode="_(* #,##0.00000000_);_(* \(#,##0.00000000\);_(* &quot;-&quot;??_);_(@_)"/>
    <numFmt numFmtId="174" formatCode="#,###;[Red]\(#,###\);0"/>
    <numFmt numFmtId="175" formatCode="#,###.00;[Red]\(#,###.00\);0.00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</numFmts>
  <fonts count="4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10"/>
      <color indexed="18"/>
      <name val="Arial"/>
      <family val="2"/>
    </font>
    <font>
      <b/>
      <sz val="16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hair">
        <color indexed="12"/>
      </right>
      <top style="thin"/>
      <bottom style="thin"/>
    </border>
    <border>
      <left style="hair">
        <color indexed="12"/>
      </left>
      <right style="thin"/>
      <top style="thin"/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hair">
        <color indexed="12"/>
      </right>
      <top>
        <color indexed="63"/>
      </top>
      <bottom style="hair">
        <color indexed="12"/>
      </bottom>
    </border>
    <border>
      <left style="hair">
        <color indexed="12"/>
      </left>
      <right style="hair">
        <color indexed="12"/>
      </right>
      <top>
        <color indexed="63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>
        <color indexed="63"/>
      </bottom>
    </border>
    <border>
      <left>
        <color indexed="63"/>
      </left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12"/>
      </left>
      <right style="hair">
        <color indexed="12"/>
      </right>
      <top>
        <color indexed="63"/>
      </top>
      <bottom>
        <color indexed="63"/>
      </bottom>
    </border>
    <border>
      <left style="hair">
        <color indexed="12"/>
      </left>
      <right style="hair">
        <color indexed="12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/>
    </xf>
    <xf numFmtId="164" fontId="0" fillId="0" borderId="0" xfId="42" applyNumberFormat="1" applyFont="1" applyFill="1" applyBorder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0" fontId="4" fillId="0" borderId="0" xfId="0" applyFont="1" applyFill="1" applyBorder="1" applyAlignment="1" quotePrefix="1">
      <alignment horizontal="center"/>
    </xf>
    <xf numFmtId="0" fontId="4" fillId="0" borderId="0" xfId="0" applyFont="1" applyFill="1" applyBorder="1" applyAlignment="1">
      <alignment/>
    </xf>
    <xf numFmtId="164" fontId="0" fillId="0" borderId="0" xfId="42" applyNumberFormat="1" applyFont="1" applyFill="1" applyBorder="1" applyAlignment="1">
      <alignment horizontal="left"/>
    </xf>
    <xf numFmtId="43" fontId="0" fillId="0" borderId="0" xfId="42" applyFont="1" applyFill="1" applyBorder="1" applyAlignment="1">
      <alignment horizontal="right"/>
    </xf>
    <xf numFmtId="164" fontId="0" fillId="0" borderId="0" xfId="42" applyNumberFormat="1" applyFont="1" applyFill="1" applyBorder="1" applyAlignment="1">
      <alignment horizontal="right"/>
    </xf>
    <xf numFmtId="0" fontId="4" fillId="0" borderId="0" xfId="0" applyFont="1" applyFill="1" applyBorder="1" applyAlignment="1" quotePrefix="1">
      <alignment/>
    </xf>
    <xf numFmtId="1" fontId="4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 quotePrefix="1">
      <alignment/>
    </xf>
    <xf numFmtId="164" fontId="0" fillId="0" borderId="0" xfId="42" applyNumberFormat="1" applyFont="1" applyFill="1" applyBorder="1" applyAlignment="1" quotePrefix="1">
      <alignment horizontal="left"/>
    </xf>
    <xf numFmtId="0" fontId="0" fillId="0" borderId="10" xfId="0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43" fontId="0" fillId="0" borderId="10" xfId="42" applyFont="1" applyFill="1" applyBorder="1" applyAlignment="1">
      <alignment horizontal="right"/>
    </xf>
    <xf numFmtId="0" fontId="6" fillId="33" borderId="10" xfId="57" applyFont="1" applyFill="1" applyBorder="1" applyAlignment="1">
      <alignment horizontal="center"/>
      <protection/>
    </xf>
    <xf numFmtId="0" fontId="6" fillId="33" borderId="11" xfId="57" applyFont="1" applyFill="1" applyBorder="1" applyAlignment="1">
      <alignment horizontal="center"/>
      <protection/>
    </xf>
    <xf numFmtId="0" fontId="3" fillId="34" borderId="12" xfId="57" applyFont="1" applyFill="1" applyBorder="1" applyAlignment="1">
      <alignment horizontal="center" wrapText="1"/>
      <protection/>
    </xf>
    <xf numFmtId="1" fontId="6" fillId="33" borderId="13" xfId="57" applyNumberFormat="1" applyFont="1" applyFill="1" applyBorder="1" applyAlignment="1">
      <alignment horizontal="center"/>
      <protection/>
    </xf>
    <xf numFmtId="0" fontId="6" fillId="33" borderId="14" xfId="57" applyFont="1" applyFill="1" applyBorder="1" applyAlignment="1">
      <alignment horizontal="center"/>
      <protection/>
    </xf>
    <xf numFmtId="164" fontId="6" fillId="33" borderId="10" xfId="42" applyNumberFormat="1" applyFont="1" applyFill="1" applyBorder="1" applyAlignment="1">
      <alignment horizontal="center" wrapText="1"/>
    </xf>
    <xf numFmtId="43" fontId="7" fillId="35" borderId="10" xfId="42" applyFont="1" applyFill="1" applyBorder="1" applyAlignment="1">
      <alignment horizontal="right" wrapText="1"/>
    </xf>
    <xf numFmtId="164" fontId="7" fillId="35" borderId="15" xfId="42" applyNumberFormat="1" applyFont="1" applyFill="1" applyBorder="1" applyAlignment="1">
      <alignment horizontal="right" wrapText="1"/>
    </xf>
    <xf numFmtId="43" fontId="7" fillId="35" borderId="16" xfId="42" applyFont="1" applyFill="1" applyBorder="1" applyAlignment="1">
      <alignment horizontal="right" wrapText="1"/>
    </xf>
    <xf numFmtId="0" fontId="7" fillId="0" borderId="0" xfId="0" applyFont="1" applyFill="1" applyAlignment="1">
      <alignment wrapText="1"/>
    </xf>
    <xf numFmtId="0" fontId="3" fillId="0" borderId="10" xfId="57" applyFont="1" applyFill="1" applyBorder="1" applyAlignment="1">
      <alignment horizontal="center" wrapText="1"/>
      <protection/>
    </xf>
    <xf numFmtId="0" fontId="3" fillId="0" borderId="17" xfId="57" applyFont="1" applyFill="1" applyBorder="1" applyAlignment="1">
      <alignment wrapText="1"/>
      <protection/>
    </xf>
    <xf numFmtId="0" fontId="3" fillId="0" borderId="18" xfId="57" applyFont="1" applyFill="1" applyBorder="1" applyAlignment="1">
      <alignment wrapText="1"/>
      <protection/>
    </xf>
    <xf numFmtId="1" fontId="3" fillId="0" borderId="18" xfId="57" applyNumberFormat="1" applyFont="1" applyFill="1" applyBorder="1" applyAlignment="1">
      <alignment horizontal="right" wrapText="1"/>
      <protection/>
    </xf>
    <xf numFmtId="0" fontId="3" fillId="0" borderId="10" xfId="57" applyFont="1" applyFill="1" applyBorder="1" applyAlignment="1">
      <alignment wrapText="1"/>
      <protection/>
    </xf>
    <xf numFmtId="0" fontId="3" fillId="0" borderId="19" xfId="57" applyFont="1" applyFill="1" applyBorder="1" applyAlignment="1">
      <alignment wrapText="1"/>
      <protection/>
    </xf>
    <xf numFmtId="164" fontId="0" fillId="0" borderId="10" xfId="42" applyNumberFormat="1" applyFont="1" applyFill="1" applyBorder="1" applyAlignment="1">
      <alignment horizontal="right"/>
    </xf>
    <xf numFmtId="164" fontId="0" fillId="0" borderId="20" xfId="42" applyNumberFormat="1" applyFont="1" applyFill="1" applyBorder="1" applyAlignment="1">
      <alignment horizontal="right"/>
    </xf>
    <xf numFmtId="43" fontId="0" fillId="0" borderId="21" xfId="42" applyFont="1" applyFill="1" applyBorder="1" applyAlignment="1">
      <alignment horizontal="right"/>
    </xf>
    <xf numFmtId="164" fontId="0" fillId="0" borderId="22" xfId="42" applyNumberFormat="1" applyFont="1" applyFill="1" applyBorder="1" applyAlignment="1">
      <alignment horizontal="right"/>
    </xf>
    <xf numFmtId="0" fontId="3" fillId="0" borderId="17" xfId="57" applyFont="1" applyFill="1" applyBorder="1" applyAlignment="1" quotePrefix="1">
      <alignment wrapText="1"/>
      <protection/>
    </xf>
    <xf numFmtId="0" fontId="7" fillId="0" borderId="0" xfId="0" applyFont="1" applyFill="1" applyAlignment="1">
      <alignment/>
    </xf>
    <xf numFmtId="0" fontId="3" fillId="0" borderId="23" xfId="57" applyFont="1" applyFill="1" applyBorder="1" applyAlignment="1">
      <alignment horizontal="center" wrapText="1"/>
      <protection/>
    </xf>
    <xf numFmtId="0" fontId="3" fillId="0" borderId="23" xfId="57" applyFont="1" applyFill="1" applyBorder="1" applyAlignment="1">
      <alignment wrapText="1"/>
      <protection/>
    </xf>
    <xf numFmtId="164" fontId="0" fillId="0" borderId="23" xfId="42" applyNumberFormat="1" applyFont="1" applyFill="1" applyBorder="1" applyAlignment="1">
      <alignment horizontal="right"/>
    </xf>
    <xf numFmtId="43" fontId="0" fillId="0" borderId="23" xfId="42" applyFont="1" applyFill="1" applyBorder="1" applyAlignment="1">
      <alignment horizontal="right"/>
    </xf>
    <xf numFmtId="164" fontId="0" fillId="0" borderId="24" xfId="42" applyNumberFormat="1" applyFont="1" applyFill="1" applyBorder="1" applyAlignment="1">
      <alignment horizontal="right"/>
    </xf>
    <xf numFmtId="43" fontId="0" fillId="0" borderId="25" xfId="42" applyFont="1" applyFill="1" applyBorder="1" applyAlignment="1">
      <alignment horizontal="right"/>
    </xf>
    <xf numFmtId="0" fontId="0" fillId="0" borderId="0" xfId="0" applyFill="1" applyAlignment="1">
      <alignment/>
    </xf>
    <xf numFmtId="0" fontId="6" fillId="0" borderId="26" xfId="57" applyFont="1" applyFill="1" applyBorder="1" applyAlignment="1">
      <alignment horizontal="center" wrapText="1"/>
      <protection/>
    </xf>
    <xf numFmtId="0" fontId="6" fillId="0" borderId="26" xfId="57" applyFont="1" applyFill="1" applyBorder="1" applyAlignment="1">
      <alignment wrapText="1"/>
      <protection/>
    </xf>
    <xf numFmtId="164" fontId="7" fillId="0" borderId="26" xfId="42" applyNumberFormat="1" applyFont="1" applyFill="1" applyBorder="1" applyAlignment="1">
      <alignment horizontal="right"/>
    </xf>
    <xf numFmtId="43" fontId="7" fillId="0" borderId="26" xfId="42" applyFont="1" applyFill="1" applyBorder="1" applyAlignment="1">
      <alignment horizontal="right"/>
    </xf>
    <xf numFmtId="43" fontId="7" fillId="0" borderId="0" xfId="42" applyFont="1" applyFill="1" applyBorder="1" applyAlignment="1">
      <alignment horizontal="right"/>
    </xf>
    <xf numFmtId="0" fontId="6" fillId="0" borderId="21" xfId="57" applyFont="1" applyFill="1" applyBorder="1" applyAlignment="1">
      <alignment horizontal="center" wrapText="1"/>
      <protection/>
    </xf>
    <xf numFmtId="0" fontId="6" fillId="0" borderId="21" xfId="57" applyFont="1" applyFill="1" applyBorder="1" applyAlignment="1">
      <alignment wrapText="1"/>
      <protection/>
    </xf>
    <xf numFmtId="164" fontId="7" fillId="0" borderId="21" xfId="42" applyNumberFormat="1" applyFont="1" applyFill="1" applyBorder="1" applyAlignment="1">
      <alignment horizontal="right"/>
    </xf>
    <xf numFmtId="43" fontId="7" fillId="0" borderId="21" xfId="42" applyFont="1" applyFill="1" applyBorder="1" applyAlignment="1">
      <alignment horizontal="right"/>
    </xf>
    <xf numFmtId="0" fontId="7" fillId="0" borderId="0" xfId="0" applyFont="1" applyBorder="1" applyAlignment="1">
      <alignment/>
    </xf>
    <xf numFmtId="0" fontId="6" fillId="0" borderId="10" xfId="57" applyFont="1" applyFill="1" applyBorder="1" applyAlignment="1">
      <alignment wrapText="1"/>
      <protection/>
    </xf>
    <xf numFmtId="0" fontId="3" fillId="0" borderId="0" xfId="57" applyFont="1" applyFill="1" applyBorder="1" applyAlignment="1">
      <alignment wrapText="1"/>
      <protection/>
    </xf>
    <xf numFmtId="1" fontId="3" fillId="0" borderId="0" xfId="57" applyNumberFormat="1" applyFont="1" applyFill="1" applyBorder="1" applyAlignment="1">
      <alignment horizontal="right" wrapText="1"/>
      <protection/>
    </xf>
    <xf numFmtId="164" fontId="7" fillId="0" borderId="10" xfId="42" applyNumberFormat="1" applyFont="1" applyFill="1" applyBorder="1" applyAlignment="1">
      <alignment horizontal="right"/>
    </xf>
    <xf numFmtId="43" fontId="7" fillId="0" borderId="10" xfId="42" applyFont="1" applyFill="1" applyBorder="1" applyAlignment="1">
      <alignment horizontal="right"/>
    </xf>
    <xf numFmtId="0" fontId="0" fillId="0" borderId="23" xfId="0" applyBorder="1" applyAlignment="1">
      <alignment horizontal="center"/>
    </xf>
    <xf numFmtId="164" fontId="0" fillId="0" borderId="0" xfId="42" applyNumberFormat="1" applyAlignment="1">
      <alignment/>
    </xf>
    <xf numFmtId="0" fontId="0" fillId="0" borderId="23" xfId="0" applyBorder="1" applyAlignment="1">
      <alignment/>
    </xf>
    <xf numFmtId="164" fontId="0" fillId="0" borderId="23" xfId="42" applyNumberFormat="1" applyBorder="1" applyAlignment="1">
      <alignment horizontal="left"/>
    </xf>
    <xf numFmtId="0" fontId="7" fillId="0" borderId="26" xfId="0" applyFont="1" applyBorder="1" applyAlignment="1">
      <alignment horizontal="center"/>
    </xf>
    <xf numFmtId="0" fontId="6" fillId="0" borderId="27" xfId="57" applyFont="1" applyFill="1" applyBorder="1" applyAlignment="1">
      <alignment wrapText="1"/>
      <protection/>
    </xf>
    <xf numFmtId="0" fontId="7" fillId="0" borderId="26" xfId="0" applyFont="1" applyBorder="1" applyAlignment="1">
      <alignment/>
    </xf>
    <xf numFmtId="164" fontId="7" fillId="0" borderId="26" xfId="42" applyNumberFormat="1" applyFont="1" applyBorder="1" applyAlignment="1">
      <alignment horizontal="left"/>
    </xf>
    <xf numFmtId="164" fontId="7" fillId="0" borderId="26" xfId="42" applyNumberFormat="1" applyFont="1" applyBorder="1" applyAlignment="1">
      <alignment/>
    </xf>
    <xf numFmtId="43" fontId="7" fillId="0" borderId="26" xfId="42" applyFont="1" applyBorder="1" applyAlignment="1">
      <alignment/>
    </xf>
    <xf numFmtId="164" fontId="7" fillId="0" borderId="27" xfId="42" applyNumberFormat="1" applyFont="1" applyBorder="1" applyAlignment="1">
      <alignment/>
    </xf>
    <xf numFmtId="43" fontId="7" fillId="0" borderId="27" xfId="42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/>
    </xf>
    <xf numFmtId="164" fontId="0" fillId="0" borderId="21" xfId="42" applyNumberFormat="1" applyBorder="1" applyAlignment="1">
      <alignment horizontal="left"/>
    </xf>
    <xf numFmtId="164" fontId="0" fillId="0" borderId="21" xfId="42" applyNumberFormat="1" applyBorder="1" applyAlignment="1">
      <alignment/>
    </xf>
    <xf numFmtId="43" fontId="0" fillId="0" borderId="21" xfId="42" applyBorder="1" applyAlignment="1">
      <alignment horizontal="right"/>
    </xf>
    <xf numFmtId="164" fontId="0" fillId="0" borderId="0" xfId="42" applyNumberFormat="1" applyAlignment="1">
      <alignment horizontal="right"/>
    </xf>
    <xf numFmtId="43" fontId="0" fillId="0" borderId="0" xfId="42" applyAlignment="1">
      <alignment horizontal="right"/>
    </xf>
    <xf numFmtId="0" fontId="3" fillId="0" borderId="18" xfId="57" applyFont="1" applyFill="1" applyBorder="1" applyAlignment="1">
      <alignment horizontal="center" wrapText="1"/>
      <protection/>
    </xf>
    <xf numFmtId="164" fontId="0" fillId="0" borderId="0" xfId="42" applyNumberFormat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Mbas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N150"/>
  <sheetViews>
    <sheetView tabSelected="1" zoomScalePageLayoutView="0" workbookViewId="0" topLeftCell="A1">
      <selection activeCell="F27" sqref="F27"/>
    </sheetView>
  </sheetViews>
  <sheetFormatPr defaultColWidth="8.57421875" defaultRowHeight="16.5" customHeight="1"/>
  <cols>
    <col min="1" max="1" width="9.57421875" style="1" customWidth="1"/>
    <col min="2" max="2" width="5.28125" style="0" hidden="1" customWidth="1"/>
    <col min="3" max="4" width="9.28125" style="65" hidden="1" customWidth="1"/>
    <col min="5" max="5" width="1.421875" style="4" hidden="1" customWidth="1"/>
    <col min="6" max="6" width="7.421875" style="1" customWidth="1"/>
    <col min="7" max="7" width="51.28125" style="0" hidden="1" customWidth="1"/>
    <col min="8" max="8" width="8.57421875" style="0" customWidth="1"/>
    <col min="9" max="9" width="55.7109375" style="84" customWidth="1"/>
    <col min="10" max="10" width="16.57421875" style="65" bestFit="1" customWidth="1"/>
    <col min="11" max="11" width="12.28125" style="82" customWidth="1"/>
    <col min="12" max="12" width="14.00390625" style="81" hidden="1" customWidth="1"/>
    <col min="13" max="13" width="14.140625" style="82" hidden="1" customWidth="1"/>
  </cols>
  <sheetData>
    <row r="1" spans="2:13" ht="16.5" customHeight="1">
      <c r="B1" s="2"/>
      <c r="C1" s="3"/>
      <c r="D1" s="3"/>
      <c r="F1" s="5"/>
      <c r="G1" s="6"/>
      <c r="H1" s="7"/>
      <c r="I1" s="8"/>
      <c r="J1" s="3"/>
      <c r="K1" s="9"/>
      <c r="L1" s="10"/>
      <c r="M1" s="9"/>
    </row>
    <row r="2" spans="2:13" ht="16.5" customHeight="1">
      <c r="B2" s="11"/>
      <c r="C2" s="3"/>
      <c r="D2" s="3"/>
      <c r="E2" s="12"/>
      <c r="F2" s="13"/>
      <c r="G2" s="2"/>
      <c r="H2" s="14"/>
      <c r="I2" s="15"/>
      <c r="J2" s="3"/>
      <c r="K2" s="9"/>
      <c r="L2" s="10"/>
      <c r="M2" s="9"/>
    </row>
    <row r="3" spans="1:13" ht="29.25" customHeight="1">
      <c r="A3" s="16"/>
      <c r="B3" s="2"/>
      <c r="C3" s="17"/>
      <c r="D3" s="17"/>
      <c r="E3" s="18"/>
      <c r="F3" s="85" t="s">
        <v>410</v>
      </c>
      <c r="G3" s="86"/>
      <c r="H3" s="85"/>
      <c r="I3" s="85"/>
      <c r="J3" s="85"/>
      <c r="K3" s="19"/>
      <c r="L3" s="10"/>
      <c r="M3" s="9"/>
    </row>
    <row r="4" spans="1:13" s="29" customFormat="1" ht="41.25" customHeight="1">
      <c r="A4" s="20" t="s">
        <v>0</v>
      </c>
      <c r="B4" s="21" t="s">
        <v>1</v>
      </c>
      <c r="C4" s="22" t="s">
        <v>2</v>
      </c>
      <c r="D4" s="22" t="s">
        <v>3</v>
      </c>
      <c r="E4" s="23" t="s">
        <v>4</v>
      </c>
      <c r="F4" s="20" t="s">
        <v>5</v>
      </c>
      <c r="G4" s="24" t="s">
        <v>6</v>
      </c>
      <c r="H4" s="20" t="s">
        <v>7</v>
      </c>
      <c r="I4" s="20" t="s">
        <v>8</v>
      </c>
      <c r="J4" s="25" t="s">
        <v>9</v>
      </c>
      <c r="K4" s="26" t="s">
        <v>10</v>
      </c>
      <c r="L4" s="27" t="s">
        <v>11</v>
      </c>
      <c r="M4" s="28" t="s">
        <v>12</v>
      </c>
    </row>
    <row r="5" spans="1:13" ht="16.5" customHeight="1">
      <c r="A5" s="30">
        <v>5</v>
      </c>
      <c r="B5" s="31" t="s">
        <v>13</v>
      </c>
      <c r="C5" s="32" t="s">
        <v>14</v>
      </c>
      <c r="D5" s="32" t="s">
        <v>15</v>
      </c>
      <c r="E5" s="33">
        <v>5</v>
      </c>
      <c r="F5" s="34" t="s">
        <v>16</v>
      </c>
      <c r="G5" s="35" t="s">
        <v>17</v>
      </c>
      <c r="H5" s="34" t="s">
        <v>16</v>
      </c>
      <c r="I5" s="34" t="s">
        <v>18</v>
      </c>
      <c r="J5" s="36">
        <v>5079383</v>
      </c>
      <c r="K5" s="19">
        <v>57</v>
      </c>
      <c r="L5" s="37">
        <v>0</v>
      </c>
      <c r="M5" s="38">
        <v>0</v>
      </c>
    </row>
    <row r="6" spans="1:13" ht="16.5" customHeight="1">
      <c r="A6" s="30">
        <f aca="true" t="shared" si="0" ref="A6:A47">A5+1</f>
        <v>6</v>
      </c>
      <c r="B6" s="31" t="s">
        <v>13</v>
      </c>
      <c r="C6" s="32" t="s">
        <v>14</v>
      </c>
      <c r="D6" s="32" t="s">
        <v>15</v>
      </c>
      <c r="E6" s="33">
        <f aca="true" t="shared" si="1" ref="E6:E38">E5+1</f>
        <v>6</v>
      </c>
      <c r="F6" s="34" t="s">
        <v>16</v>
      </c>
      <c r="G6" s="31" t="s">
        <v>17</v>
      </c>
      <c r="H6" s="34" t="s">
        <v>19</v>
      </c>
      <c r="I6" s="34" t="s">
        <v>20</v>
      </c>
      <c r="J6" s="36">
        <v>8450211</v>
      </c>
      <c r="K6" s="19">
        <v>61.1</v>
      </c>
      <c r="L6" s="39">
        <v>0</v>
      </c>
      <c r="M6" s="19">
        <v>2</v>
      </c>
    </row>
    <row r="7" spans="1:13" ht="16.5" customHeight="1">
      <c r="A7" s="30">
        <f t="shared" si="0"/>
        <v>7</v>
      </c>
      <c r="B7" s="31" t="s">
        <v>13</v>
      </c>
      <c r="C7" s="32" t="s">
        <v>14</v>
      </c>
      <c r="D7" s="32" t="s">
        <v>15</v>
      </c>
      <c r="E7" s="33">
        <f t="shared" si="1"/>
        <v>7</v>
      </c>
      <c r="F7" s="34" t="s">
        <v>16</v>
      </c>
      <c r="G7" s="31" t="s">
        <v>17</v>
      </c>
      <c r="H7" s="34" t="s">
        <v>21</v>
      </c>
      <c r="I7" s="34" t="s">
        <v>22</v>
      </c>
      <c r="J7" s="36">
        <v>608059</v>
      </c>
      <c r="K7" s="19">
        <v>5</v>
      </c>
      <c r="L7" s="39">
        <v>0</v>
      </c>
      <c r="M7" s="19">
        <v>0</v>
      </c>
    </row>
    <row r="8" spans="1:13" ht="16.5" customHeight="1">
      <c r="A8" s="30">
        <f t="shared" si="0"/>
        <v>8</v>
      </c>
      <c r="B8" s="31" t="s">
        <v>13</v>
      </c>
      <c r="C8" s="32" t="s">
        <v>14</v>
      </c>
      <c r="D8" s="32" t="s">
        <v>15</v>
      </c>
      <c r="E8" s="33">
        <f t="shared" si="1"/>
        <v>8</v>
      </c>
      <c r="F8" s="34" t="s">
        <v>16</v>
      </c>
      <c r="G8" s="31" t="s">
        <v>17</v>
      </c>
      <c r="H8" s="34" t="s">
        <v>23</v>
      </c>
      <c r="I8" s="34" t="s">
        <v>24</v>
      </c>
      <c r="J8" s="36">
        <v>1576130</v>
      </c>
      <c r="K8" s="19">
        <v>16.9</v>
      </c>
      <c r="L8" s="39">
        <v>0</v>
      </c>
      <c r="M8" s="19">
        <v>2</v>
      </c>
    </row>
    <row r="9" spans="1:13" ht="16.5" customHeight="1">
      <c r="A9" s="30">
        <f t="shared" si="0"/>
        <v>9</v>
      </c>
      <c r="B9" s="31" t="s">
        <v>13</v>
      </c>
      <c r="C9" s="32" t="s">
        <v>14</v>
      </c>
      <c r="D9" s="32" t="s">
        <v>15</v>
      </c>
      <c r="E9" s="33">
        <f t="shared" si="1"/>
        <v>9</v>
      </c>
      <c r="F9" s="34" t="s">
        <v>16</v>
      </c>
      <c r="G9" s="31" t="s">
        <v>17</v>
      </c>
      <c r="H9" s="34" t="s">
        <v>25</v>
      </c>
      <c r="I9" s="34" t="s">
        <v>26</v>
      </c>
      <c r="J9" s="36">
        <v>1146556</v>
      </c>
      <c r="K9" s="19">
        <v>11</v>
      </c>
      <c r="L9" s="39">
        <v>0</v>
      </c>
      <c r="M9" s="19">
        <v>0</v>
      </c>
    </row>
    <row r="10" spans="1:13" ht="16.5" customHeight="1">
      <c r="A10" s="30">
        <f t="shared" si="0"/>
        <v>10</v>
      </c>
      <c r="B10" s="31" t="s">
        <v>13</v>
      </c>
      <c r="C10" s="32" t="s">
        <v>14</v>
      </c>
      <c r="D10" s="32" t="s">
        <v>15</v>
      </c>
      <c r="E10" s="33">
        <f t="shared" si="1"/>
        <v>10</v>
      </c>
      <c r="F10" s="34" t="s">
        <v>16</v>
      </c>
      <c r="G10" s="31" t="s">
        <v>17</v>
      </c>
      <c r="H10" s="34" t="s">
        <v>27</v>
      </c>
      <c r="I10" s="34" t="s">
        <v>28</v>
      </c>
      <c r="J10" s="36">
        <v>625502</v>
      </c>
      <c r="K10" s="19">
        <v>7</v>
      </c>
      <c r="L10" s="39">
        <v>0</v>
      </c>
      <c r="M10" s="19">
        <v>0</v>
      </c>
    </row>
    <row r="11" spans="1:13" ht="16.5" customHeight="1">
      <c r="A11" s="30">
        <f t="shared" si="0"/>
        <v>11</v>
      </c>
      <c r="B11" s="31" t="s">
        <v>13</v>
      </c>
      <c r="C11" s="32" t="s">
        <v>14</v>
      </c>
      <c r="D11" s="32" t="s">
        <v>15</v>
      </c>
      <c r="E11" s="33">
        <f t="shared" si="1"/>
        <v>11</v>
      </c>
      <c r="F11" s="34" t="s">
        <v>16</v>
      </c>
      <c r="G11" s="31" t="s">
        <v>17</v>
      </c>
      <c r="H11" s="34" t="s">
        <v>29</v>
      </c>
      <c r="I11" s="34" t="s">
        <v>30</v>
      </c>
      <c r="J11" s="36">
        <v>651907</v>
      </c>
      <c r="K11" s="19">
        <v>4</v>
      </c>
      <c r="L11" s="39">
        <v>0</v>
      </c>
      <c r="M11" s="19">
        <v>0</v>
      </c>
    </row>
    <row r="12" spans="1:13" ht="16.5" customHeight="1">
      <c r="A12" s="30">
        <f t="shared" si="0"/>
        <v>12</v>
      </c>
      <c r="B12" s="31" t="s">
        <v>13</v>
      </c>
      <c r="C12" s="32" t="s">
        <v>14</v>
      </c>
      <c r="D12" s="32" t="s">
        <v>15</v>
      </c>
      <c r="E12" s="33">
        <f t="shared" si="1"/>
        <v>12</v>
      </c>
      <c r="F12" s="34" t="s">
        <v>16</v>
      </c>
      <c r="G12" s="31" t="s">
        <v>17</v>
      </c>
      <c r="H12" s="34" t="s">
        <v>31</v>
      </c>
      <c r="I12" s="34" t="s">
        <v>32</v>
      </c>
      <c r="J12" s="36">
        <v>357042</v>
      </c>
      <c r="K12" s="19">
        <v>4</v>
      </c>
      <c r="L12" s="39">
        <v>0</v>
      </c>
      <c r="M12" s="19">
        <v>0</v>
      </c>
    </row>
    <row r="13" spans="1:13" ht="16.5" customHeight="1">
      <c r="A13" s="30">
        <f t="shared" si="0"/>
        <v>13</v>
      </c>
      <c r="B13" s="31" t="s">
        <v>13</v>
      </c>
      <c r="C13" s="32" t="s">
        <v>14</v>
      </c>
      <c r="D13" s="32" t="s">
        <v>15</v>
      </c>
      <c r="E13" s="33">
        <f t="shared" si="1"/>
        <v>13</v>
      </c>
      <c r="F13" s="34" t="s">
        <v>16</v>
      </c>
      <c r="G13" s="31" t="s">
        <v>17</v>
      </c>
      <c r="H13" s="34" t="s">
        <v>33</v>
      </c>
      <c r="I13" s="34" t="s">
        <v>34</v>
      </c>
      <c r="J13" s="36">
        <v>308902</v>
      </c>
      <c r="K13" s="19">
        <v>2.5</v>
      </c>
      <c r="L13" s="39">
        <v>0</v>
      </c>
      <c r="M13" s="19">
        <v>0</v>
      </c>
    </row>
    <row r="14" spans="1:13" ht="16.5" customHeight="1">
      <c r="A14" s="30">
        <f t="shared" si="0"/>
        <v>14</v>
      </c>
      <c r="B14" s="31" t="s">
        <v>35</v>
      </c>
      <c r="C14" s="32" t="s">
        <v>14</v>
      </c>
      <c r="D14" s="32" t="s">
        <v>15</v>
      </c>
      <c r="E14" s="33">
        <f t="shared" si="1"/>
        <v>14</v>
      </c>
      <c r="F14" s="34" t="s">
        <v>16</v>
      </c>
      <c r="G14" s="31" t="s">
        <v>17</v>
      </c>
      <c r="H14" s="34" t="s">
        <v>36</v>
      </c>
      <c r="I14" s="34" t="s">
        <v>37</v>
      </c>
      <c r="J14" s="36">
        <v>322596</v>
      </c>
      <c r="K14" s="19">
        <v>2</v>
      </c>
      <c r="L14" s="39">
        <v>0</v>
      </c>
      <c r="M14" s="19">
        <v>0</v>
      </c>
    </row>
    <row r="15" spans="1:13" ht="16.5" customHeight="1">
      <c r="A15" s="30">
        <f t="shared" si="0"/>
        <v>15</v>
      </c>
      <c r="B15" s="31" t="s">
        <v>35</v>
      </c>
      <c r="C15" s="32" t="s">
        <v>14</v>
      </c>
      <c r="D15" s="32" t="s">
        <v>15</v>
      </c>
      <c r="E15" s="33">
        <f t="shared" si="1"/>
        <v>15</v>
      </c>
      <c r="F15" s="34" t="s">
        <v>16</v>
      </c>
      <c r="G15" s="31" t="s">
        <v>17</v>
      </c>
      <c r="H15" s="34" t="s">
        <v>38</v>
      </c>
      <c r="I15" s="34" t="s">
        <v>39</v>
      </c>
      <c r="J15" s="36">
        <v>3135504</v>
      </c>
      <c r="K15" s="19">
        <v>20</v>
      </c>
      <c r="L15" s="39">
        <v>0</v>
      </c>
      <c r="M15" s="19">
        <v>0</v>
      </c>
    </row>
    <row r="16" spans="1:13" ht="16.5" customHeight="1">
      <c r="A16" s="30">
        <f t="shared" si="0"/>
        <v>16</v>
      </c>
      <c r="B16" s="31" t="s">
        <v>35</v>
      </c>
      <c r="C16" s="32" t="s">
        <v>14</v>
      </c>
      <c r="D16" s="32" t="s">
        <v>15</v>
      </c>
      <c r="E16" s="33">
        <f t="shared" si="1"/>
        <v>16</v>
      </c>
      <c r="F16" s="34" t="s">
        <v>16</v>
      </c>
      <c r="G16" s="31" t="s">
        <v>17</v>
      </c>
      <c r="H16" s="34" t="s">
        <v>40</v>
      </c>
      <c r="I16" s="34" t="s">
        <v>41</v>
      </c>
      <c r="J16" s="36">
        <v>4180975</v>
      </c>
      <c r="K16" s="19">
        <v>31</v>
      </c>
      <c r="L16" s="39">
        <v>80950</v>
      </c>
      <c r="M16" s="19">
        <v>0</v>
      </c>
    </row>
    <row r="17" spans="1:13" ht="16.5" customHeight="1">
      <c r="A17" s="30">
        <f t="shared" si="0"/>
        <v>17</v>
      </c>
      <c r="B17" s="31" t="s">
        <v>42</v>
      </c>
      <c r="C17" s="32" t="s">
        <v>14</v>
      </c>
      <c r="D17" s="32" t="s">
        <v>15</v>
      </c>
      <c r="E17" s="33">
        <f t="shared" si="1"/>
        <v>17</v>
      </c>
      <c r="F17" s="34" t="s">
        <v>16</v>
      </c>
      <c r="G17" s="31" t="s">
        <v>17</v>
      </c>
      <c r="H17" s="34" t="s">
        <v>43</v>
      </c>
      <c r="I17" s="34" t="s">
        <v>44</v>
      </c>
      <c r="J17" s="36">
        <v>3902998</v>
      </c>
      <c r="K17" s="19">
        <v>0</v>
      </c>
      <c r="L17" s="39">
        <v>419581845</v>
      </c>
      <c r="M17" s="19">
        <v>0</v>
      </c>
    </row>
    <row r="18" spans="1:13" ht="16.5" customHeight="1">
      <c r="A18" s="30">
        <f t="shared" si="0"/>
        <v>18</v>
      </c>
      <c r="B18" s="31" t="s">
        <v>35</v>
      </c>
      <c r="C18" s="32" t="s">
        <v>14</v>
      </c>
      <c r="D18" s="32" t="s">
        <v>15</v>
      </c>
      <c r="E18" s="33">
        <f t="shared" si="1"/>
        <v>18</v>
      </c>
      <c r="F18" s="34" t="s">
        <v>16</v>
      </c>
      <c r="G18" s="31" t="s">
        <v>17</v>
      </c>
      <c r="H18" s="34" t="s">
        <v>45</v>
      </c>
      <c r="I18" s="34" t="s">
        <v>46</v>
      </c>
      <c r="J18" s="36">
        <v>3587019</v>
      </c>
      <c r="K18" s="19">
        <v>25</v>
      </c>
      <c r="L18" s="39">
        <v>22858</v>
      </c>
      <c r="M18" s="19">
        <v>0</v>
      </c>
    </row>
    <row r="19" spans="1:13" ht="16.5" customHeight="1">
      <c r="A19" s="30">
        <f t="shared" si="0"/>
        <v>19</v>
      </c>
      <c r="B19" s="31" t="s">
        <v>47</v>
      </c>
      <c r="C19" s="32" t="s">
        <v>48</v>
      </c>
      <c r="D19" s="32" t="s">
        <v>15</v>
      </c>
      <c r="E19" s="33">
        <f t="shared" si="1"/>
        <v>19</v>
      </c>
      <c r="F19" s="34" t="s">
        <v>16</v>
      </c>
      <c r="G19" s="31" t="s">
        <v>17</v>
      </c>
      <c r="H19" s="34" t="s">
        <v>49</v>
      </c>
      <c r="I19" s="34" t="s">
        <v>50</v>
      </c>
      <c r="J19" s="36">
        <v>141664098</v>
      </c>
      <c r="K19" s="19">
        <v>1053</v>
      </c>
      <c r="L19" s="39">
        <v>71014619</v>
      </c>
      <c r="M19" s="19">
        <v>0</v>
      </c>
    </row>
    <row r="20" spans="1:13" ht="16.5" customHeight="1">
      <c r="A20" s="30">
        <f t="shared" si="0"/>
        <v>20</v>
      </c>
      <c r="B20" s="31" t="s">
        <v>47</v>
      </c>
      <c r="C20" s="32" t="s">
        <v>48</v>
      </c>
      <c r="D20" s="32" t="s">
        <v>15</v>
      </c>
      <c r="E20" s="33">
        <f t="shared" si="1"/>
        <v>20</v>
      </c>
      <c r="F20" s="34" t="s">
        <v>16</v>
      </c>
      <c r="G20" s="31" t="s">
        <v>17</v>
      </c>
      <c r="H20" s="34" t="s">
        <v>51</v>
      </c>
      <c r="I20" s="34" t="s">
        <v>52</v>
      </c>
      <c r="J20" s="36">
        <v>861174</v>
      </c>
      <c r="K20" s="19">
        <v>2</v>
      </c>
      <c r="L20" s="39">
        <v>950000</v>
      </c>
      <c r="M20" s="19">
        <v>0</v>
      </c>
    </row>
    <row r="21" spans="1:13" ht="16.5" customHeight="1">
      <c r="A21" s="30">
        <f t="shared" si="0"/>
        <v>21</v>
      </c>
      <c r="B21" s="31" t="s">
        <v>42</v>
      </c>
      <c r="C21" s="32" t="s">
        <v>48</v>
      </c>
      <c r="D21" s="32" t="s">
        <v>15</v>
      </c>
      <c r="E21" s="33">
        <f t="shared" si="1"/>
        <v>21</v>
      </c>
      <c r="F21" s="34" t="s">
        <v>16</v>
      </c>
      <c r="G21" s="31" t="s">
        <v>17</v>
      </c>
      <c r="H21" s="34" t="s">
        <v>53</v>
      </c>
      <c r="I21" s="34" t="s">
        <v>54</v>
      </c>
      <c r="J21" s="36">
        <v>1315793</v>
      </c>
      <c r="K21" s="19">
        <v>4</v>
      </c>
      <c r="L21" s="39">
        <v>0</v>
      </c>
      <c r="M21" s="19">
        <v>0</v>
      </c>
    </row>
    <row r="22" spans="1:13" ht="16.5" customHeight="1">
      <c r="A22" s="30">
        <f t="shared" si="0"/>
        <v>22</v>
      </c>
      <c r="B22" s="31" t="s">
        <v>42</v>
      </c>
      <c r="C22" s="32" t="s">
        <v>14</v>
      </c>
      <c r="D22" s="32" t="s">
        <v>15</v>
      </c>
      <c r="E22" s="33">
        <f t="shared" si="1"/>
        <v>22</v>
      </c>
      <c r="F22" s="34" t="s">
        <v>16</v>
      </c>
      <c r="G22" s="31" t="s">
        <v>17</v>
      </c>
      <c r="H22" s="34" t="s">
        <v>55</v>
      </c>
      <c r="I22" s="34" t="s">
        <v>56</v>
      </c>
      <c r="J22" s="36">
        <v>2789068</v>
      </c>
      <c r="K22" s="19">
        <v>20</v>
      </c>
      <c r="L22" s="39">
        <v>525784</v>
      </c>
      <c r="M22" s="19">
        <v>0</v>
      </c>
    </row>
    <row r="23" spans="1:13" ht="16.5" customHeight="1">
      <c r="A23" s="30">
        <f t="shared" si="0"/>
        <v>23</v>
      </c>
      <c r="B23" s="31" t="s">
        <v>42</v>
      </c>
      <c r="C23" s="32" t="s">
        <v>14</v>
      </c>
      <c r="D23" s="32" t="s">
        <v>15</v>
      </c>
      <c r="E23" s="33">
        <f t="shared" si="1"/>
        <v>23</v>
      </c>
      <c r="F23" s="34" t="s">
        <v>16</v>
      </c>
      <c r="G23" s="31" t="s">
        <v>17</v>
      </c>
      <c r="H23" s="34" t="s">
        <v>57</v>
      </c>
      <c r="I23" s="34" t="s">
        <v>58</v>
      </c>
      <c r="J23" s="36">
        <v>8345572</v>
      </c>
      <c r="K23" s="19">
        <v>59.5</v>
      </c>
      <c r="L23" s="39">
        <v>0</v>
      </c>
      <c r="M23" s="19">
        <v>0</v>
      </c>
    </row>
    <row r="24" spans="1:13" ht="16.5" customHeight="1">
      <c r="A24" s="30">
        <f t="shared" si="0"/>
        <v>24</v>
      </c>
      <c r="B24" s="40" t="s">
        <v>35</v>
      </c>
      <c r="C24" s="32" t="s">
        <v>14</v>
      </c>
      <c r="D24" s="32" t="s">
        <v>15</v>
      </c>
      <c r="E24" s="33">
        <f t="shared" si="1"/>
        <v>24</v>
      </c>
      <c r="F24" s="34" t="s">
        <v>16</v>
      </c>
      <c r="G24" s="31" t="s">
        <v>17</v>
      </c>
      <c r="H24" s="34" t="s">
        <v>59</v>
      </c>
      <c r="I24" s="34" t="s">
        <v>60</v>
      </c>
      <c r="J24" s="36">
        <v>329641</v>
      </c>
      <c r="K24" s="19">
        <v>1</v>
      </c>
      <c r="L24" s="39">
        <v>3322806</v>
      </c>
      <c r="M24" s="19">
        <v>0</v>
      </c>
    </row>
    <row r="25" spans="1:13" ht="16.5" customHeight="1">
      <c r="A25" s="30">
        <f t="shared" si="0"/>
        <v>25</v>
      </c>
      <c r="B25" s="31" t="s">
        <v>42</v>
      </c>
      <c r="C25" s="32" t="s">
        <v>14</v>
      </c>
      <c r="D25" s="32" t="s">
        <v>15</v>
      </c>
      <c r="E25" s="33">
        <f t="shared" si="1"/>
        <v>25</v>
      </c>
      <c r="F25" s="34" t="s">
        <v>16</v>
      </c>
      <c r="G25" s="31" t="s">
        <v>17</v>
      </c>
      <c r="H25" s="34" t="s">
        <v>61</v>
      </c>
      <c r="I25" s="34" t="s">
        <v>62</v>
      </c>
      <c r="J25" s="36">
        <v>3705390</v>
      </c>
      <c r="K25" s="19">
        <v>28</v>
      </c>
      <c r="L25" s="39">
        <v>13024443</v>
      </c>
      <c r="M25" s="19">
        <v>0</v>
      </c>
    </row>
    <row r="26" spans="1:13" ht="16.5" customHeight="1">
      <c r="A26" s="30">
        <f t="shared" si="0"/>
        <v>26</v>
      </c>
      <c r="B26" s="31" t="s">
        <v>42</v>
      </c>
      <c r="C26" s="32" t="s">
        <v>14</v>
      </c>
      <c r="D26" s="32" t="s">
        <v>15</v>
      </c>
      <c r="E26" s="33">
        <f t="shared" si="1"/>
        <v>26</v>
      </c>
      <c r="F26" s="34" t="s">
        <v>16</v>
      </c>
      <c r="G26" s="31" t="s">
        <v>17</v>
      </c>
      <c r="H26" s="34" t="s">
        <v>63</v>
      </c>
      <c r="I26" s="34" t="s">
        <v>64</v>
      </c>
      <c r="J26" s="36">
        <v>10236418</v>
      </c>
      <c r="K26" s="19">
        <v>119.83</v>
      </c>
      <c r="L26" s="39">
        <v>19382922</v>
      </c>
      <c r="M26" s="19">
        <v>2</v>
      </c>
    </row>
    <row r="27" spans="1:13" ht="16.5" customHeight="1">
      <c r="A27" s="30">
        <f t="shared" si="0"/>
        <v>27</v>
      </c>
      <c r="B27" s="31" t="s">
        <v>65</v>
      </c>
      <c r="C27" s="32" t="s">
        <v>48</v>
      </c>
      <c r="D27" s="32" t="s">
        <v>15</v>
      </c>
      <c r="E27" s="33">
        <f t="shared" si="1"/>
        <v>27</v>
      </c>
      <c r="F27" s="34" t="s">
        <v>16</v>
      </c>
      <c r="G27" s="31" t="s">
        <v>17</v>
      </c>
      <c r="H27" s="34" t="s">
        <v>66</v>
      </c>
      <c r="I27" s="34" t="s">
        <v>67</v>
      </c>
      <c r="J27" s="36">
        <v>55835245</v>
      </c>
      <c r="K27" s="19">
        <v>482.8</v>
      </c>
      <c r="L27" s="39">
        <v>18383451</v>
      </c>
      <c r="M27" s="19">
        <v>3</v>
      </c>
    </row>
    <row r="28" spans="1:13" ht="16.5" customHeight="1">
      <c r="A28" s="30">
        <f t="shared" si="0"/>
        <v>28</v>
      </c>
      <c r="B28" s="31" t="s">
        <v>65</v>
      </c>
      <c r="C28" s="32" t="s">
        <v>48</v>
      </c>
      <c r="D28" s="32" t="s">
        <v>15</v>
      </c>
      <c r="E28" s="33">
        <f t="shared" si="1"/>
        <v>28</v>
      </c>
      <c r="F28" s="34" t="s">
        <v>16</v>
      </c>
      <c r="G28" s="31" t="s">
        <v>17</v>
      </c>
      <c r="H28" s="34" t="s">
        <v>68</v>
      </c>
      <c r="I28" s="34" t="s">
        <v>69</v>
      </c>
      <c r="J28" s="36">
        <v>119897</v>
      </c>
      <c r="K28" s="19">
        <v>0</v>
      </c>
      <c r="L28" s="39">
        <v>0</v>
      </c>
      <c r="M28" s="19">
        <v>0</v>
      </c>
    </row>
    <row r="29" spans="1:13" ht="16.5" customHeight="1">
      <c r="A29" s="30">
        <f t="shared" si="0"/>
        <v>29</v>
      </c>
      <c r="B29" s="31" t="s">
        <v>70</v>
      </c>
      <c r="C29" s="32" t="s">
        <v>48</v>
      </c>
      <c r="D29" s="32" t="s">
        <v>15</v>
      </c>
      <c r="E29" s="33">
        <f t="shared" si="1"/>
        <v>29</v>
      </c>
      <c r="F29" s="34" t="s">
        <v>16</v>
      </c>
      <c r="G29" s="31" t="s">
        <v>17</v>
      </c>
      <c r="H29" s="34" t="s">
        <v>71</v>
      </c>
      <c r="I29" s="34" t="s">
        <v>72</v>
      </c>
      <c r="J29" s="36">
        <v>42710781</v>
      </c>
      <c r="K29" s="19">
        <v>377.45</v>
      </c>
      <c r="L29" s="39">
        <v>4207093</v>
      </c>
      <c r="M29" s="19">
        <v>0</v>
      </c>
    </row>
    <row r="30" spans="1:13" ht="16.5" customHeight="1">
      <c r="A30" s="30">
        <f t="shared" si="0"/>
        <v>30</v>
      </c>
      <c r="B30" s="31" t="s">
        <v>73</v>
      </c>
      <c r="C30" s="32" t="s">
        <v>48</v>
      </c>
      <c r="D30" s="32" t="s">
        <v>15</v>
      </c>
      <c r="E30" s="33">
        <f t="shared" si="1"/>
        <v>30</v>
      </c>
      <c r="F30" s="34" t="s">
        <v>16</v>
      </c>
      <c r="G30" s="31" t="s">
        <v>17</v>
      </c>
      <c r="H30" s="34" t="s">
        <v>74</v>
      </c>
      <c r="I30" s="34" t="s">
        <v>75</v>
      </c>
      <c r="J30" s="36">
        <v>25324116</v>
      </c>
      <c r="K30" s="19">
        <v>252.45</v>
      </c>
      <c r="L30" s="39">
        <v>16616534</v>
      </c>
      <c r="M30" s="19">
        <v>1</v>
      </c>
    </row>
    <row r="31" spans="1:13" ht="16.5" customHeight="1">
      <c r="A31" s="30">
        <f t="shared" si="0"/>
        <v>31</v>
      </c>
      <c r="B31" s="31" t="s">
        <v>42</v>
      </c>
      <c r="C31" s="32" t="s">
        <v>14</v>
      </c>
      <c r="D31" s="32" t="s">
        <v>15</v>
      </c>
      <c r="E31" s="33">
        <f t="shared" si="1"/>
        <v>31</v>
      </c>
      <c r="F31" s="34" t="s">
        <v>16</v>
      </c>
      <c r="G31" s="31" t="s">
        <v>17</v>
      </c>
      <c r="H31" s="34" t="s">
        <v>76</v>
      </c>
      <c r="I31" s="34" t="s">
        <v>77</v>
      </c>
      <c r="J31" s="36">
        <v>18638771</v>
      </c>
      <c r="K31" s="19">
        <v>63</v>
      </c>
      <c r="L31" s="39">
        <v>5960519</v>
      </c>
      <c r="M31" s="19">
        <v>0</v>
      </c>
    </row>
    <row r="32" spans="1:13" ht="16.5" customHeight="1">
      <c r="A32" s="30">
        <f t="shared" si="0"/>
        <v>32</v>
      </c>
      <c r="B32" s="31" t="s">
        <v>78</v>
      </c>
      <c r="C32" s="32" t="s">
        <v>48</v>
      </c>
      <c r="D32" s="32" t="s">
        <v>15</v>
      </c>
      <c r="E32" s="33">
        <f t="shared" si="1"/>
        <v>32</v>
      </c>
      <c r="F32" s="34" t="s">
        <v>16</v>
      </c>
      <c r="G32" s="31" t="s">
        <v>17</v>
      </c>
      <c r="H32" s="34" t="s">
        <v>79</v>
      </c>
      <c r="I32" s="34" t="s">
        <v>80</v>
      </c>
      <c r="J32" s="36">
        <v>18503467</v>
      </c>
      <c r="K32" s="19">
        <v>218.5</v>
      </c>
      <c r="L32" s="39">
        <v>12423674</v>
      </c>
      <c r="M32" s="19">
        <v>0</v>
      </c>
    </row>
    <row r="33" spans="1:13" ht="16.5" customHeight="1">
      <c r="A33" s="30">
        <f t="shared" si="0"/>
        <v>33</v>
      </c>
      <c r="B33" s="31" t="s">
        <v>81</v>
      </c>
      <c r="C33" s="32" t="s">
        <v>14</v>
      </c>
      <c r="D33" s="32" t="s">
        <v>15</v>
      </c>
      <c r="E33" s="33">
        <f t="shared" si="1"/>
        <v>33</v>
      </c>
      <c r="F33" s="34" t="s">
        <v>16</v>
      </c>
      <c r="G33" s="31" t="s">
        <v>17</v>
      </c>
      <c r="H33" s="34" t="s">
        <v>82</v>
      </c>
      <c r="I33" s="34" t="s">
        <v>83</v>
      </c>
      <c r="J33" s="36">
        <v>807227</v>
      </c>
      <c r="K33" s="19">
        <v>0</v>
      </c>
      <c r="L33" s="39">
        <v>0</v>
      </c>
      <c r="M33" s="19">
        <v>0</v>
      </c>
    </row>
    <row r="34" spans="1:13" ht="16.5" customHeight="1">
      <c r="A34" s="30">
        <f t="shared" si="0"/>
        <v>34</v>
      </c>
      <c r="B34" s="31" t="s">
        <v>81</v>
      </c>
      <c r="C34" s="32" t="s">
        <v>14</v>
      </c>
      <c r="D34" s="32" t="s">
        <v>15</v>
      </c>
      <c r="E34" s="33">
        <f t="shared" si="1"/>
        <v>34</v>
      </c>
      <c r="F34" s="34" t="s">
        <v>16</v>
      </c>
      <c r="G34" s="31" t="s">
        <v>17</v>
      </c>
      <c r="H34" s="34" t="s">
        <v>84</v>
      </c>
      <c r="I34" s="34" t="s">
        <v>85</v>
      </c>
      <c r="J34" s="36">
        <v>328012</v>
      </c>
      <c r="K34" s="19">
        <v>2</v>
      </c>
      <c r="L34" s="39">
        <v>2500</v>
      </c>
      <c r="M34" s="19">
        <v>0</v>
      </c>
    </row>
    <row r="35" spans="1:13" ht="16.5" customHeight="1">
      <c r="A35" s="30">
        <f t="shared" si="0"/>
        <v>35</v>
      </c>
      <c r="B35" s="31" t="s">
        <v>81</v>
      </c>
      <c r="C35" s="32" t="s">
        <v>86</v>
      </c>
      <c r="D35" s="32" t="s">
        <v>15</v>
      </c>
      <c r="E35" s="33">
        <f t="shared" si="1"/>
        <v>35</v>
      </c>
      <c r="F35" s="34" t="s">
        <v>16</v>
      </c>
      <c r="G35" s="31" t="s">
        <v>17</v>
      </c>
      <c r="H35" s="34" t="s">
        <v>87</v>
      </c>
      <c r="I35" s="34" t="s">
        <v>88</v>
      </c>
      <c r="J35" s="36">
        <v>61283</v>
      </c>
      <c r="K35" s="19">
        <v>0</v>
      </c>
      <c r="L35" s="39">
        <v>0</v>
      </c>
      <c r="M35" s="19">
        <v>0</v>
      </c>
    </row>
    <row r="36" spans="1:13" ht="16.5" customHeight="1">
      <c r="A36" s="30">
        <f t="shared" si="0"/>
        <v>36</v>
      </c>
      <c r="B36" s="31" t="s">
        <v>81</v>
      </c>
      <c r="C36" s="32" t="s">
        <v>86</v>
      </c>
      <c r="D36" s="32" t="s">
        <v>15</v>
      </c>
      <c r="E36" s="33">
        <f t="shared" si="1"/>
        <v>36</v>
      </c>
      <c r="F36" s="34" t="s">
        <v>16</v>
      </c>
      <c r="G36" s="31" t="s">
        <v>17</v>
      </c>
      <c r="H36" s="34" t="s">
        <v>89</v>
      </c>
      <c r="I36" s="34" t="s">
        <v>90</v>
      </c>
      <c r="J36" s="36">
        <v>100000</v>
      </c>
      <c r="K36" s="19">
        <v>0</v>
      </c>
      <c r="L36" s="39">
        <v>0</v>
      </c>
      <c r="M36" s="19">
        <v>0</v>
      </c>
    </row>
    <row r="37" spans="1:13" ht="16.5" customHeight="1">
      <c r="A37" s="30">
        <f t="shared" si="0"/>
        <v>37</v>
      </c>
      <c r="B37" s="31" t="s">
        <v>81</v>
      </c>
      <c r="C37" s="32" t="s">
        <v>86</v>
      </c>
      <c r="D37" s="32" t="s">
        <v>15</v>
      </c>
      <c r="E37" s="33">
        <f t="shared" si="1"/>
        <v>37</v>
      </c>
      <c r="F37" s="34" t="s">
        <v>16</v>
      </c>
      <c r="G37" s="31" t="s">
        <v>17</v>
      </c>
      <c r="H37" s="34" t="s">
        <v>91</v>
      </c>
      <c r="I37" s="34" t="s">
        <v>92</v>
      </c>
      <c r="J37" s="36">
        <v>10290403</v>
      </c>
      <c r="K37" s="19">
        <v>0</v>
      </c>
      <c r="L37" s="39">
        <v>0</v>
      </c>
      <c r="M37" s="19">
        <v>0</v>
      </c>
    </row>
    <row r="38" spans="1:13" ht="16.5" customHeight="1">
      <c r="A38" s="30">
        <f t="shared" si="0"/>
        <v>38</v>
      </c>
      <c r="B38" s="31" t="s">
        <v>93</v>
      </c>
      <c r="C38" s="32" t="s">
        <v>14</v>
      </c>
      <c r="D38" s="32" t="s">
        <v>15</v>
      </c>
      <c r="E38" s="33">
        <f t="shared" si="1"/>
        <v>38</v>
      </c>
      <c r="F38" s="34" t="s">
        <v>16</v>
      </c>
      <c r="G38" s="31" t="s">
        <v>17</v>
      </c>
      <c r="H38" s="34" t="s">
        <v>94</v>
      </c>
      <c r="I38" s="34" t="s">
        <v>95</v>
      </c>
      <c r="J38" s="36">
        <v>19431162</v>
      </c>
      <c r="K38" s="19">
        <v>224</v>
      </c>
      <c r="L38" s="39">
        <v>113000</v>
      </c>
      <c r="M38" s="19">
        <v>0</v>
      </c>
    </row>
    <row r="39" spans="1:13" ht="16.5" customHeight="1">
      <c r="A39" s="30">
        <f t="shared" si="0"/>
        <v>39</v>
      </c>
      <c r="B39" s="31" t="s">
        <v>96</v>
      </c>
      <c r="C39" s="32" t="s">
        <v>14</v>
      </c>
      <c r="D39" s="32" t="s">
        <v>15</v>
      </c>
      <c r="E39" s="33" t="e">
        <f>#REF!+1</f>
        <v>#REF!</v>
      </c>
      <c r="F39" s="34" t="s">
        <v>16</v>
      </c>
      <c r="G39" s="31" t="s">
        <v>17</v>
      </c>
      <c r="H39" s="34" t="s">
        <v>97</v>
      </c>
      <c r="I39" s="34" t="s">
        <v>98</v>
      </c>
      <c r="J39" s="36">
        <v>1140893</v>
      </c>
      <c r="K39" s="19">
        <v>0</v>
      </c>
      <c r="L39" s="39">
        <v>0</v>
      </c>
      <c r="M39" s="19">
        <v>0</v>
      </c>
    </row>
    <row r="40" spans="1:13" ht="16.5" customHeight="1">
      <c r="A40" s="30">
        <f t="shared" si="0"/>
        <v>40</v>
      </c>
      <c r="B40" s="31" t="s">
        <v>99</v>
      </c>
      <c r="C40" s="32" t="s">
        <v>100</v>
      </c>
      <c r="D40" s="32" t="s">
        <v>15</v>
      </c>
      <c r="E40" s="33" t="e">
        <f aca="true" t="shared" si="2" ref="E40:E47">E39+1</f>
        <v>#REF!</v>
      </c>
      <c r="F40" s="34" t="s">
        <v>16</v>
      </c>
      <c r="G40" s="31" t="s">
        <v>17</v>
      </c>
      <c r="H40" s="34" t="s">
        <v>101</v>
      </c>
      <c r="I40" s="34" t="s">
        <v>102</v>
      </c>
      <c r="J40" s="36">
        <v>26536418</v>
      </c>
      <c r="K40" s="19">
        <v>0</v>
      </c>
      <c r="L40" s="39">
        <v>0</v>
      </c>
      <c r="M40" s="19">
        <v>0</v>
      </c>
    </row>
    <row r="41" spans="1:13" s="41" customFormat="1" ht="16.5" customHeight="1">
      <c r="A41" s="30">
        <f t="shared" si="0"/>
        <v>41</v>
      </c>
      <c r="B41" s="31" t="s">
        <v>103</v>
      </c>
      <c r="C41" s="32" t="s">
        <v>104</v>
      </c>
      <c r="D41" s="32" t="s">
        <v>15</v>
      </c>
      <c r="E41" s="33" t="e">
        <f t="shared" si="2"/>
        <v>#REF!</v>
      </c>
      <c r="F41" s="34" t="s">
        <v>16</v>
      </c>
      <c r="G41" s="31" t="s">
        <v>17</v>
      </c>
      <c r="H41" s="34" t="s">
        <v>105</v>
      </c>
      <c r="I41" s="34" t="s">
        <v>106</v>
      </c>
      <c r="J41" s="36">
        <v>2311010</v>
      </c>
      <c r="K41" s="19">
        <v>0</v>
      </c>
      <c r="L41" s="39">
        <v>0</v>
      </c>
      <c r="M41" s="19">
        <v>0</v>
      </c>
    </row>
    <row r="42" spans="1:13" ht="16.5" customHeight="1">
      <c r="A42" s="30">
        <f t="shared" si="0"/>
        <v>42</v>
      </c>
      <c r="B42" s="31" t="s">
        <v>96</v>
      </c>
      <c r="C42" s="32" t="s">
        <v>107</v>
      </c>
      <c r="D42" s="32" t="s">
        <v>15</v>
      </c>
      <c r="E42" s="33" t="e">
        <f t="shared" si="2"/>
        <v>#REF!</v>
      </c>
      <c r="F42" s="34" t="s">
        <v>16</v>
      </c>
      <c r="G42" s="31" t="s">
        <v>17</v>
      </c>
      <c r="H42" s="34" t="s">
        <v>108</v>
      </c>
      <c r="I42" s="34" t="s">
        <v>109</v>
      </c>
      <c r="J42" s="36">
        <v>8826034</v>
      </c>
      <c r="K42" s="19">
        <v>0</v>
      </c>
      <c r="L42" s="39">
        <v>0</v>
      </c>
      <c r="M42" s="19">
        <v>0</v>
      </c>
    </row>
    <row r="43" spans="1:13" ht="16.5" customHeight="1">
      <c r="A43" s="30">
        <f t="shared" si="0"/>
        <v>43</v>
      </c>
      <c r="B43" s="31" t="s">
        <v>99</v>
      </c>
      <c r="C43" s="32" t="s">
        <v>48</v>
      </c>
      <c r="D43" s="32" t="s">
        <v>15</v>
      </c>
      <c r="E43" s="33" t="e">
        <f t="shared" si="2"/>
        <v>#REF!</v>
      </c>
      <c r="F43" s="34" t="s">
        <v>16</v>
      </c>
      <c r="G43" s="31" t="s">
        <v>17</v>
      </c>
      <c r="H43" s="34" t="s">
        <v>110</v>
      </c>
      <c r="I43" s="34" t="s">
        <v>111</v>
      </c>
      <c r="J43" s="36">
        <v>24662824</v>
      </c>
      <c r="K43" s="19">
        <v>154.2</v>
      </c>
      <c r="L43" s="39">
        <v>554932</v>
      </c>
      <c r="M43" s="19">
        <v>0</v>
      </c>
    </row>
    <row r="44" spans="1:13" ht="16.5" customHeight="1">
      <c r="A44" s="30">
        <f t="shared" si="0"/>
        <v>44</v>
      </c>
      <c r="B44" s="31" t="s">
        <v>112</v>
      </c>
      <c r="C44" s="32" t="s">
        <v>48</v>
      </c>
      <c r="D44" s="32" t="s">
        <v>15</v>
      </c>
      <c r="E44" s="33" t="e">
        <f t="shared" si="2"/>
        <v>#REF!</v>
      </c>
      <c r="F44" s="34" t="s">
        <v>16</v>
      </c>
      <c r="G44" s="31" t="s">
        <v>17</v>
      </c>
      <c r="H44" s="34" t="s">
        <v>113</v>
      </c>
      <c r="I44" s="34" t="s">
        <v>114</v>
      </c>
      <c r="J44" s="36">
        <v>126572988</v>
      </c>
      <c r="K44" s="19">
        <v>1009.21</v>
      </c>
      <c r="L44" s="39">
        <v>33162367</v>
      </c>
      <c r="M44" s="19">
        <v>0</v>
      </c>
    </row>
    <row r="45" spans="1:13" ht="16.5" customHeight="1">
      <c r="A45" s="30">
        <f t="shared" si="0"/>
        <v>45</v>
      </c>
      <c r="B45" s="31" t="s">
        <v>115</v>
      </c>
      <c r="C45" s="32" t="s">
        <v>48</v>
      </c>
      <c r="D45" s="32" t="s">
        <v>15</v>
      </c>
      <c r="E45" s="33" t="e">
        <f t="shared" si="2"/>
        <v>#REF!</v>
      </c>
      <c r="F45" s="34" t="s">
        <v>16</v>
      </c>
      <c r="G45" s="31" t="s">
        <v>17</v>
      </c>
      <c r="H45" s="34" t="s">
        <v>116</v>
      </c>
      <c r="I45" s="34" t="s">
        <v>117</v>
      </c>
      <c r="J45" s="36">
        <v>36584278</v>
      </c>
      <c r="K45" s="19">
        <v>19.75</v>
      </c>
      <c r="L45" s="39">
        <v>2350752</v>
      </c>
      <c r="M45" s="19">
        <v>0</v>
      </c>
    </row>
    <row r="46" spans="1:13" ht="27.75" customHeight="1">
      <c r="A46" s="30">
        <f t="shared" si="0"/>
        <v>46</v>
      </c>
      <c r="B46" s="31" t="s">
        <v>112</v>
      </c>
      <c r="C46" s="32" t="s">
        <v>48</v>
      </c>
      <c r="D46" s="32" t="s">
        <v>15</v>
      </c>
      <c r="E46" s="33" t="e">
        <f t="shared" si="2"/>
        <v>#REF!</v>
      </c>
      <c r="F46" s="34" t="s">
        <v>118</v>
      </c>
      <c r="G46" s="31" t="s">
        <v>119</v>
      </c>
      <c r="H46" s="34" t="s">
        <v>120</v>
      </c>
      <c r="I46" s="34" t="s">
        <v>121</v>
      </c>
      <c r="J46" s="36">
        <v>922144</v>
      </c>
      <c r="K46" s="19">
        <v>0</v>
      </c>
      <c r="L46" s="39">
        <v>900000</v>
      </c>
      <c r="M46" s="19">
        <v>0</v>
      </c>
    </row>
    <row r="47" spans="1:14" s="48" customFormat="1" ht="16.5" customHeight="1">
      <c r="A47" s="42">
        <f t="shared" si="0"/>
        <v>47</v>
      </c>
      <c r="B47" s="31" t="s">
        <v>112</v>
      </c>
      <c r="C47" s="32" t="s">
        <v>48</v>
      </c>
      <c r="D47" s="32" t="s">
        <v>15</v>
      </c>
      <c r="E47" s="33" t="e">
        <f t="shared" si="2"/>
        <v>#REF!</v>
      </c>
      <c r="F47" s="43" t="s">
        <v>118</v>
      </c>
      <c r="G47" s="31" t="s">
        <v>119</v>
      </c>
      <c r="H47" s="43" t="s">
        <v>122</v>
      </c>
      <c r="I47" s="43" t="s">
        <v>123</v>
      </c>
      <c r="J47" s="44">
        <v>6900</v>
      </c>
      <c r="K47" s="45">
        <v>0</v>
      </c>
      <c r="L47" s="46">
        <v>5400</v>
      </c>
      <c r="M47" s="45">
        <v>0</v>
      </c>
      <c r="N47" s="47"/>
    </row>
    <row r="48" spans="1:14" s="41" customFormat="1" ht="23.25" customHeight="1" thickBot="1">
      <c r="A48" s="49"/>
      <c r="B48" s="31"/>
      <c r="C48" s="32"/>
      <c r="D48" s="32"/>
      <c r="E48" s="33"/>
      <c r="F48" s="50"/>
      <c r="G48" s="31"/>
      <c r="H48" s="50"/>
      <c r="I48" s="50" t="s">
        <v>124</v>
      </c>
      <c r="J48" s="51">
        <f>SUBTOTAL(9,J5:J47)</f>
        <v>622893791</v>
      </c>
      <c r="K48" s="52">
        <f>SUBTOTAL(9,K5:K47)</f>
        <v>4337.19</v>
      </c>
      <c r="L48" s="46"/>
      <c r="M48" s="45"/>
      <c r="N48" s="53"/>
    </row>
    <row r="49" spans="1:14" s="41" customFormat="1" ht="23.25" customHeight="1">
      <c r="A49" s="54"/>
      <c r="B49" s="31"/>
      <c r="C49" s="32"/>
      <c r="D49" s="32"/>
      <c r="E49" s="33"/>
      <c r="F49" s="55"/>
      <c r="G49" s="31"/>
      <c r="H49" s="55"/>
      <c r="I49" s="55" t="s">
        <v>125</v>
      </c>
      <c r="J49" s="56"/>
      <c r="K49" s="57"/>
      <c r="L49" s="46"/>
      <c r="M49" s="45"/>
      <c r="N49" s="53"/>
    </row>
    <row r="50" spans="1:14" s="48" customFormat="1" ht="16.5" customHeight="1">
      <c r="A50" s="30">
        <f>A47+1</f>
        <v>48</v>
      </c>
      <c r="B50" s="31" t="s">
        <v>103</v>
      </c>
      <c r="C50" s="32" t="s">
        <v>104</v>
      </c>
      <c r="D50" s="32" t="s">
        <v>15</v>
      </c>
      <c r="E50" s="33" t="e">
        <f>E47+1</f>
        <v>#REF!</v>
      </c>
      <c r="F50" s="34" t="s">
        <v>126</v>
      </c>
      <c r="G50" s="31" t="s">
        <v>127</v>
      </c>
      <c r="H50" s="34" t="s">
        <v>128</v>
      </c>
      <c r="I50" s="34" t="s">
        <v>127</v>
      </c>
      <c r="J50" s="36">
        <v>3781330</v>
      </c>
      <c r="K50" s="19">
        <v>1</v>
      </c>
      <c r="L50" s="39">
        <v>203140</v>
      </c>
      <c r="M50" s="19">
        <v>0</v>
      </c>
      <c r="N50" s="9"/>
    </row>
    <row r="51" spans="1:14" s="48" customFormat="1" ht="16.5" customHeight="1">
      <c r="A51" s="30">
        <f aca="true" t="shared" si="3" ref="A51:A82">A50+1</f>
        <v>49</v>
      </c>
      <c r="B51" s="31" t="s">
        <v>103</v>
      </c>
      <c r="C51" s="32" t="s">
        <v>104</v>
      </c>
      <c r="D51" s="32" t="s">
        <v>15</v>
      </c>
      <c r="E51" s="33" t="e">
        <f aca="true" t="shared" si="4" ref="E51:E83">E50+1</f>
        <v>#REF!</v>
      </c>
      <c r="F51" s="34" t="s">
        <v>129</v>
      </c>
      <c r="G51" s="31" t="s">
        <v>130</v>
      </c>
      <c r="H51" s="34" t="s">
        <v>131</v>
      </c>
      <c r="I51" s="34" t="s">
        <v>130</v>
      </c>
      <c r="J51" s="36">
        <v>15000</v>
      </c>
      <c r="K51" s="19">
        <v>0</v>
      </c>
      <c r="L51" s="39">
        <v>15000</v>
      </c>
      <c r="M51" s="19">
        <v>0</v>
      </c>
      <c r="N51" s="9"/>
    </row>
    <row r="52" spans="1:14" s="48" customFormat="1" ht="16.5" customHeight="1">
      <c r="A52" s="30">
        <f t="shared" si="3"/>
        <v>50</v>
      </c>
      <c r="B52" s="31" t="s">
        <v>115</v>
      </c>
      <c r="C52" s="32" t="s">
        <v>100</v>
      </c>
      <c r="D52" s="32" t="s">
        <v>15</v>
      </c>
      <c r="E52" s="33" t="e">
        <f t="shared" si="4"/>
        <v>#REF!</v>
      </c>
      <c r="F52" s="34" t="s">
        <v>132</v>
      </c>
      <c r="G52" s="31" t="s">
        <v>133</v>
      </c>
      <c r="H52" s="34" t="s">
        <v>134</v>
      </c>
      <c r="I52" s="34" t="s">
        <v>135</v>
      </c>
      <c r="J52" s="36">
        <v>2757755</v>
      </c>
      <c r="K52" s="19">
        <v>9</v>
      </c>
      <c r="L52" s="39">
        <v>2748100</v>
      </c>
      <c r="M52" s="19">
        <v>0</v>
      </c>
      <c r="N52" s="9"/>
    </row>
    <row r="53" spans="1:14" s="48" customFormat="1" ht="16.5" customHeight="1">
      <c r="A53" s="30">
        <f t="shared" si="3"/>
        <v>51</v>
      </c>
      <c r="B53" s="31" t="s">
        <v>115</v>
      </c>
      <c r="C53" s="32" t="s">
        <v>100</v>
      </c>
      <c r="D53" s="32" t="s">
        <v>15</v>
      </c>
      <c r="E53" s="33" t="e">
        <f t="shared" si="4"/>
        <v>#REF!</v>
      </c>
      <c r="F53" s="34" t="s">
        <v>136</v>
      </c>
      <c r="G53" s="31" t="s">
        <v>137</v>
      </c>
      <c r="H53" s="34" t="s">
        <v>138</v>
      </c>
      <c r="I53" s="34" t="s">
        <v>137</v>
      </c>
      <c r="J53" s="36">
        <v>26546146</v>
      </c>
      <c r="K53" s="19">
        <v>16</v>
      </c>
      <c r="L53" s="39">
        <v>25817889</v>
      </c>
      <c r="M53" s="19">
        <v>0</v>
      </c>
      <c r="N53" s="9"/>
    </row>
    <row r="54" spans="1:14" s="48" customFormat="1" ht="16.5" customHeight="1">
      <c r="A54" s="30">
        <f t="shared" si="3"/>
        <v>52</v>
      </c>
      <c r="B54" s="31" t="s">
        <v>115</v>
      </c>
      <c r="C54" s="32" t="s">
        <v>100</v>
      </c>
      <c r="D54" s="32" t="s">
        <v>15</v>
      </c>
      <c r="E54" s="33" t="e">
        <f t="shared" si="4"/>
        <v>#REF!</v>
      </c>
      <c r="F54" s="34" t="s">
        <v>136</v>
      </c>
      <c r="G54" s="31" t="s">
        <v>137</v>
      </c>
      <c r="H54" s="34" t="s">
        <v>139</v>
      </c>
      <c r="I54" s="34" t="s">
        <v>140</v>
      </c>
      <c r="J54" s="36">
        <v>2764043</v>
      </c>
      <c r="K54" s="19">
        <v>14</v>
      </c>
      <c r="L54" s="39">
        <v>2344808</v>
      </c>
      <c r="M54" s="19">
        <v>0</v>
      </c>
      <c r="N54" s="9"/>
    </row>
    <row r="55" spans="1:14" s="48" customFormat="1" ht="16.5" customHeight="1">
      <c r="A55" s="30">
        <f t="shared" si="3"/>
        <v>53</v>
      </c>
      <c r="B55" s="31" t="s">
        <v>42</v>
      </c>
      <c r="C55" s="32" t="s">
        <v>14</v>
      </c>
      <c r="D55" s="32" t="s">
        <v>15</v>
      </c>
      <c r="E55" s="33" t="e">
        <f t="shared" si="4"/>
        <v>#REF!</v>
      </c>
      <c r="F55" s="34" t="s">
        <v>141</v>
      </c>
      <c r="G55" s="31" t="s">
        <v>142</v>
      </c>
      <c r="H55" s="34" t="s">
        <v>143</v>
      </c>
      <c r="I55" s="34" t="s">
        <v>142</v>
      </c>
      <c r="J55" s="36">
        <v>2740240</v>
      </c>
      <c r="K55" s="19">
        <v>8.5</v>
      </c>
      <c r="L55" s="39">
        <v>1804944</v>
      </c>
      <c r="M55" s="19">
        <v>2</v>
      </c>
      <c r="N55" s="9"/>
    </row>
    <row r="56" spans="1:14" s="48" customFormat="1" ht="16.5" customHeight="1">
      <c r="A56" s="30">
        <f t="shared" si="3"/>
        <v>54</v>
      </c>
      <c r="B56" s="31" t="s">
        <v>42</v>
      </c>
      <c r="C56" s="32" t="s">
        <v>48</v>
      </c>
      <c r="D56" s="32" t="s">
        <v>15</v>
      </c>
      <c r="E56" s="33" t="e">
        <f t="shared" si="4"/>
        <v>#REF!</v>
      </c>
      <c r="F56" s="34" t="s">
        <v>144</v>
      </c>
      <c r="G56" s="31" t="s">
        <v>145</v>
      </c>
      <c r="H56" s="34" t="s">
        <v>146</v>
      </c>
      <c r="I56" s="34" t="s">
        <v>147</v>
      </c>
      <c r="J56" s="36">
        <v>24531785</v>
      </c>
      <c r="K56" s="19">
        <v>11</v>
      </c>
      <c r="L56" s="39">
        <v>18118969</v>
      </c>
      <c r="M56" s="19">
        <v>0</v>
      </c>
      <c r="N56" s="9"/>
    </row>
    <row r="57" spans="1:14" s="48" customFormat="1" ht="16.5" customHeight="1">
      <c r="A57" s="30">
        <f t="shared" si="3"/>
        <v>55</v>
      </c>
      <c r="B57" s="31" t="s">
        <v>115</v>
      </c>
      <c r="C57" s="32" t="s">
        <v>100</v>
      </c>
      <c r="D57" s="32" t="s">
        <v>15</v>
      </c>
      <c r="E57" s="33" t="e">
        <f t="shared" si="4"/>
        <v>#REF!</v>
      </c>
      <c r="F57" s="34" t="s">
        <v>148</v>
      </c>
      <c r="G57" s="31" t="s">
        <v>149</v>
      </c>
      <c r="H57" s="34" t="s">
        <v>150</v>
      </c>
      <c r="I57" s="34" t="s">
        <v>151</v>
      </c>
      <c r="J57" s="36">
        <v>181011434</v>
      </c>
      <c r="K57" s="19">
        <v>96.5</v>
      </c>
      <c r="L57" s="39">
        <v>182640140</v>
      </c>
      <c r="M57" s="19">
        <v>8</v>
      </c>
      <c r="N57" s="9"/>
    </row>
    <row r="58" spans="1:14" s="48" customFormat="1" ht="16.5" customHeight="1">
      <c r="A58" s="30">
        <f t="shared" si="3"/>
        <v>56</v>
      </c>
      <c r="B58" s="31" t="s">
        <v>115</v>
      </c>
      <c r="C58" s="32" t="s">
        <v>100</v>
      </c>
      <c r="D58" s="32" t="s">
        <v>15</v>
      </c>
      <c r="E58" s="33" t="e">
        <f t="shared" si="4"/>
        <v>#REF!</v>
      </c>
      <c r="F58" s="34" t="s">
        <v>152</v>
      </c>
      <c r="G58" s="31" t="s">
        <v>153</v>
      </c>
      <c r="H58" s="34" t="s">
        <v>154</v>
      </c>
      <c r="I58" s="34" t="s">
        <v>155</v>
      </c>
      <c r="J58" s="36">
        <v>1398333</v>
      </c>
      <c r="K58" s="19">
        <v>10.5</v>
      </c>
      <c r="L58" s="39">
        <v>0</v>
      </c>
      <c r="M58" s="19">
        <v>0</v>
      </c>
      <c r="N58" s="9"/>
    </row>
    <row r="59" spans="1:14" s="48" customFormat="1" ht="16.5" customHeight="1">
      <c r="A59" s="30">
        <f t="shared" si="3"/>
        <v>57</v>
      </c>
      <c r="B59" s="31" t="s">
        <v>115</v>
      </c>
      <c r="C59" s="32" t="s">
        <v>100</v>
      </c>
      <c r="D59" s="32" t="s">
        <v>15</v>
      </c>
      <c r="E59" s="33" t="e">
        <f t="shared" si="4"/>
        <v>#REF!</v>
      </c>
      <c r="F59" s="34" t="s">
        <v>152</v>
      </c>
      <c r="G59" s="31" t="s">
        <v>153</v>
      </c>
      <c r="H59" s="34" t="s">
        <v>156</v>
      </c>
      <c r="I59" s="34" t="s">
        <v>157</v>
      </c>
      <c r="J59" s="36">
        <v>889422</v>
      </c>
      <c r="K59" s="19">
        <v>5.25</v>
      </c>
      <c r="L59" s="39">
        <v>0</v>
      </c>
      <c r="M59" s="19">
        <v>0</v>
      </c>
      <c r="N59" s="9"/>
    </row>
    <row r="60" spans="1:14" s="48" customFormat="1" ht="16.5" customHeight="1">
      <c r="A60" s="30">
        <f t="shared" si="3"/>
        <v>58</v>
      </c>
      <c r="B60" s="31" t="s">
        <v>115</v>
      </c>
      <c r="C60" s="32" t="s">
        <v>100</v>
      </c>
      <c r="D60" s="32" t="s">
        <v>15</v>
      </c>
      <c r="E60" s="33" t="e">
        <f t="shared" si="4"/>
        <v>#REF!</v>
      </c>
      <c r="F60" s="34" t="s">
        <v>152</v>
      </c>
      <c r="G60" s="31" t="s">
        <v>153</v>
      </c>
      <c r="H60" s="34" t="s">
        <v>158</v>
      </c>
      <c r="I60" s="34" t="s">
        <v>159</v>
      </c>
      <c r="J60" s="36">
        <v>905358</v>
      </c>
      <c r="K60" s="19">
        <v>10.2</v>
      </c>
      <c r="L60" s="39">
        <v>0</v>
      </c>
      <c r="M60" s="19">
        <v>0</v>
      </c>
      <c r="N60" s="9"/>
    </row>
    <row r="61" spans="1:14" s="48" customFormat="1" ht="16.5" customHeight="1">
      <c r="A61" s="30">
        <f t="shared" si="3"/>
        <v>59</v>
      </c>
      <c r="B61" s="31" t="s">
        <v>115</v>
      </c>
      <c r="C61" s="32" t="s">
        <v>100</v>
      </c>
      <c r="D61" s="32" t="s">
        <v>15</v>
      </c>
      <c r="E61" s="33" t="e">
        <f t="shared" si="4"/>
        <v>#REF!</v>
      </c>
      <c r="F61" s="34" t="s">
        <v>152</v>
      </c>
      <c r="G61" s="31" t="s">
        <v>153</v>
      </c>
      <c r="H61" s="34" t="s">
        <v>160</v>
      </c>
      <c r="I61" s="34" t="s">
        <v>161</v>
      </c>
      <c r="J61" s="36">
        <v>182033</v>
      </c>
      <c r="K61" s="19">
        <v>2</v>
      </c>
      <c r="L61" s="39">
        <v>0</v>
      </c>
      <c r="M61" s="19">
        <v>0</v>
      </c>
      <c r="N61" s="9"/>
    </row>
    <row r="62" spans="1:14" s="48" customFormat="1" ht="16.5" customHeight="1">
      <c r="A62" s="30">
        <f t="shared" si="3"/>
        <v>60</v>
      </c>
      <c r="B62" s="31" t="s">
        <v>115</v>
      </c>
      <c r="C62" s="32" t="s">
        <v>100</v>
      </c>
      <c r="D62" s="32" t="s">
        <v>15</v>
      </c>
      <c r="E62" s="33" t="e">
        <f t="shared" si="4"/>
        <v>#REF!</v>
      </c>
      <c r="F62" s="34" t="s">
        <v>152</v>
      </c>
      <c r="G62" s="31" t="s">
        <v>153</v>
      </c>
      <c r="H62" s="34" t="s">
        <v>162</v>
      </c>
      <c r="I62" s="34" t="s">
        <v>163</v>
      </c>
      <c r="J62" s="36">
        <v>1377967</v>
      </c>
      <c r="K62" s="19">
        <v>0</v>
      </c>
      <c r="L62" s="39">
        <v>0</v>
      </c>
      <c r="M62" s="19">
        <v>0</v>
      </c>
      <c r="N62" s="9"/>
    </row>
    <row r="63" spans="1:14" s="48" customFormat="1" ht="16.5" customHeight="1">
      <c r="A63" s="30">
        <f t="shared" si="3"/>
        <v>61</v>
      </c>
      <c r="B63" s="31" t="s">
        <v>115</v>
      </c>
      <c r="C63" s="32" t="s">
        <v>100</v>
      </c>
      <c r="D63" s="32" t="s">
        <v>15</v>
      </c>
      <c r="E63" s="33" t="e">
        <f t="shared" si="4"/>
        <v>#REF!</v>
      </c>
      <c r="F63" s="34" t="s">
        <v>152</v>
      </c>
      <c r="G63" s="31" t="s">
        <v>153</v>
      </c>
      <c r="H63" s="34" t="s">
        <v>164</v>
      </c>
      <c r="I63" s="34" t="s">
        <v>165</v>
      </c>
      <c r="J63" s="36">
        <v>615115</v>
      </c>
      <c r="K63" s="19">
        <v>4.3</v>
      </c>
      <c r="L63" s="39">
        <v>0</v>
      </c>
      <c r="M63" s="19">
        <v>0</v>
      </c>
      <c r="N63" s="9"/>
    </row>
    <row r="64" spans="1:14" s="48" customFormat="1" ht="16.5" customHeight="1">
      <c r="A64" s="30">
        <f t="shared" si="3"/>
        <v>62</v>
      </c>
      <c r="B64" s="31" t="s">
        <v>115</v>
      </c>
      <c r="C64" s="32" t="s">
        <v>100</v>
      </c>
      <c r="D64" s="32" t="s">
        <v>15</v>
      </c>
      <c r="E64" s="33" t="e">
        <f t="shared" si="4"/>
        <v>#REF!</v>
      </c>
      <c r="F64" s="34" t="s">
        <v>152</v>
      </c>
      <c r="G64" s="31" t="s">
        <v>153</v>
      </c>
      <c r="H64" s="34" t="s">
        <v>166</v>
      </c>
      <c r="I64" s="34" t="s">
        <v>167</v>
      </c>
      <c r="J64" s="36">
        <v>406000</v>
      </c>
      <c r="K64" s="19">
        <v>0</v>
      </c>
      <c r="L64" s="39">
        <v>0</v>
      </c>
      <c r="M64" s="19">
        <v>0</v>
      </c>
      <c r="N64" s="9"/>
    </row>
    <row r="65" spans="1:14" s="48" customFormat="1" ht="16.5" customHeight="1">
      <c r="A65" s="30">
        <f t="shared" si="3"/>
        <v>63</v>
      </c>
      <c r="B65" s="31" t="s">
        <v>115</v>
      </c>
      <c r="C65" s="32" t="s">
        <v>100</v>
      </c>
      <c r="D65" s="32" t="s">
        <v>15</v>
      </c>
      <c r="E65" s="33" t="e">
        <f t="shared" si="4"/>
        <v>#REF!</v>
      </c>
      <c r="F65" s="34" t="s">
        <v>152</v>
      </c>
      <c r="G65" s="31" t="s">
        <v>153</v>
      </c>
      <c r="H65" s="34" t="s">
        <v>168</v>
      </c>
      <c r="I65" s="34" t="s">
        <v>169</v>
      </c>
      <c r="J65" s="36">
        <v>3107147</v>
      </c>
      <c r="K65" s="19">
        <v>18.85</v>
      </c>
      <c r="L65" s="39">
        <v>0</v>
      </c>
      <c r="M65" s="19">
        <v>0</v>
      </c>
      <c r="N65" s="9"/>
    </row>
    <row r="66" spans="1:14" s="48" customFormat="1" ht="16.5" customHeight="1">
      <c r="A66" s="30">
        <f t="shared" si="3"/>
        <v>64</v>
      </c>
      <c r="B66" s="31" t="s">
        <v>115</v>
      </c>
      <c r="C66" s="32" t="s">
        <v>100</v>
      </c>
      <c r="D66" s="32" t="s">
        <v>15</v>
      </c>
      <c r="E66" s="33" t="e">
        <f t="shared" si="4"/>
        <v>#REF!</v>
      </c>
      <c r="F66" s="34" t="s">
        <v>152</v>
      </c>
      <c r="G66" s="31" t="s">
        <v>153</v>
      </c>
      <c r="H66" s="34" t="s">
        <v>170</v>
      </c>
      <c r="I66" s="34" t="s">
        <v>171</v>
      </c>
      <c r="J66" s="36">
        <v>4894018</v>
      </c>
      <c r="K66" s="19">
        <v>1.9</v>
      </c>
      <c r="L66" s="39">
        <v>0</v>
      </c>
      <c r="M66" s="19">
        <v>0</v>
      </c>
      <c r="N66" s="9"/>
    </row>
    <row r="67" spans="1:14" s="48" customFormat="1" ht="16.5" customHeight="1">
      <c r="A67" s="30">
        <f t="shared" si="3"/>
        <v>65</v>
      </c>
      <c r="B67" s="31" t="s">
        <v>115</v>
      </c>
      <c r="C67" s="32" t="s">
        <v>100</v>
      </c>
      <c r="D67" s="32" t="s">
        <v>15</v>
      </c>
      <c r="E67" s="33" t="e">
        <f t="shared" si="4"/>
        <v>#REF!</v>
      </c>
      <c r="F67" s="34" t="s">
        <v>152</v>
      </c>
      <c r="G67" s="31" t="s">
        <v>153</v>
      </c>
      <c r="H67" s="34" t="s">
        <v>172</v>
      </c>
      <c r="I67" s="34" t="s">
        <v>173</v>
      </c>
      <c r="J67" s="36">
        <v>39827249</v>
      </c>
      <c r="K67" s="19">
        <v>10.75</v>
      </c>
      <c r="L67" s="39">
        <v>43500000</v>
      </c>
      <c r="M67" s="19">
        <v>0</v>
      </c>
      <c r="N67" s="9"/>
    </row>
    <row r="68" spans="1:14" s="48" customFormat="1" ht="16.5" customHeight="1">
      <c r="A68" s="30">
        <f t="shared" si="3"/>
        <v>66</v>
      </c>
      <c r="B68" s="31" t="s">
        <v>115</v>
      </c>
      <c r="C68" s="32" t="s">
        <v>100</v>
      </c>
      <c r="D68" s="32" t="s">
        <v>15</v>
      </c>
      <c r="E68" s="33" t="e">
        <f t="shared" si="4"/>
        <v>#REF!</v>
      </c>
      <c r="F68" s="34" t="s">
        <v>174</v>
      </c>
      <c r="G68" s="31" t="s">
        <v>175</v>
      </c>
      <c r="H68" s="34" t="s">
        <v>176</v>
      </c>
      <c r="I68" s="34" t="s">
        <v>175</v>
      </c>
      <c r="J68" s="36">
        <v>12246661</v>
      </c>
      <c r="K68" s="19">
        <v>12</v>
      </c>
      <c r="L68" s="39">
        <v>7650242</v>
      </c>
      <c r="M68" s="19">
        <v>1</v>
      </c>
      <c r="N68" s="9"/>
    </row>
    <row r="69" spans="1:14" s="48" customFormat="1" ht="16.5" customHeight="1">
      <c r="A69" s="30">
        <f t="shared" si="3"/>
        <v>67</v>
      </c>
      <c r="B69" s="31" t="s">
        <v>115</v>
      </c>
      <c r="C69" s="32" t="s">
        <v>100</v>
      </c>
      <c r="D69" s="32" t="s">
        <v>15</v>
      </c>
      <c r="E69" s="33" t="e">
        <f t="shared" si="4"/>
        <v>#REF!</v>
      </c>
      <c r="F69" s="34" t="s">
        <v>177</v>
      </c>
      <c r="G69" s="31" t="s">
        <v>178</v>
      </c>
      <c r="H69" s="34" t="s">
        <v>179</v>
      </c>
      <c r="I69" s="34" t="s">
        <v>178</v>
      </c>
      <c r="J69" s="36">
        <v>14158636</v>
      </c>
      <c r="K69" s="19">
        <v>4.5</v>
      </c>
      <c r="L69" s="39">
        <v>7624629</v>
      </c>
      <c r="M69" s="19">
        <v>0</v>
      </c>
      <c r="N69" s="9"/>
    </row>
    <row r="70" spans="1:14" s="48" customFormat="1" ht="16.5" customHeight="1">
      <c r="A70" s="30">
        <f t="shared" si="3"/>
        <v>68</v>
      </c>
      <c r="B70" s="31" t="s">
        <v>81</v>
      </c>
      <c r="C70" s="32" t="s">
        <v>14</v>
      </c>
      <c r="D70" s="32" t="s">
        <v>15</v>
      </c>
      <c r="E70" s="33" t="e">
        <f t="shared" si="4"/>
        <v>#REF!</v>
      </c>
      <c r="F70" s="34" t="s">
        <v>180</v>
      </c>
      <c r="G70" s="31" t="s">
        <v>181</v>
      </c>
      <c r="H70" s="34" t="s">
        <v>182</v>
      </c>
      <c r="I70" s="34" t="s">
        <v>183</v>
      </c>
      <c r="J70" s="36">
        <v>11889836</v>
      </c>
      <c r="K70" s="19">
        <v>0</v>
      </c>
      <c r="L70" s="39">
        <v>11889836</v>
      </c>
      <c r="M70" s="19">
        <v>0</v>
      </c>
      <c r="N70" s="9"/>
    </row>
    <row r="71" spans="1:14" s="48" customFormat="1" ht="16.5" customHeight="1">
      <c r="A71" s="30">
        <f t="shared" si="3"/>
        <v>69</v>
      </c>
      <c r="B71" s="31" t="s">
        <v>99</v>
      </c>
      <c r="C71" s="32" t="s">
        <v>100</v>
      </c>
      <c r="D71" s="32" t="s">
        <v>15</v>
      </c>
      <c r="E71" s="33" t="e">
        <f t="shared" si="4"/>
        <v>#REF!</v>
      </c>
      <c r="F71" s="34" t="s">
        <v>184</v>
      </c>
      <c r="G71" s="31" t="s">
        <v>185</v>
      </c>
      <c r="H71" s="34" t="s">
        <v>186</v>
      </c>
      <c r="I71" s="34" t="s">
        <v>185</v>
      </c>
      <c r="J71" s="36">
        <v>67594788</v>
      </c>
      <c r="K71" s="19">
        <v>119.99</v>
      </c>
      <c r="L71" s="39">
        <v>63599001</v>
      </c>
      <c r="M71" s="19">
        <v>0.5</v>
      </c>
      <c r="N71" s="9"/>
    </row>
    <row r="72" spans="1:13" s="48" customFormat="1" ht="16.5" customHeight="1">
      <c r="A72" s="30">
        <f t="shared" si="3"/>
        <v>70</v>
      </c>
      <c r="B72" s="31" t="s">
        <v>103</v>
      </c>
      <c r="C72" s="32" t="s">
        <v>104</v>
      </c>
      <c r="D72" s="32" t="s">
        <v>15</v>
      </c>
      <c r="E72" s="33" t="e">
        <f t="shared" si="4"/>
        <v>#REF!</v>
      </c>
      <c r="F72" s="34" t="s">
        <v>187</v>
      </c>
      <c r="G72" s="31" t="s">
        <v>188</v>
      </c>
      <c r="H72" s="34" t="s">
        <v>189</v>
      </c>
      <c r="I72" s="34" t="s">
        <v>188</v>
      </c>
      <c r="J72" s="36">
        <v>27917627</v>
      </c>
      <c r="K72" s="19">
        <v>184.12</v>
      </c>
      <c r="L72" s="39">
        <v>27799962</v>
      </c>
      <c r="M72" s="19">
        <v>2</v>
      </c>
    </row>
    <row r="73" spans="1:13" s="48" customFormat="1" ht="16.5" customHeight="1">
      <c r="A73" s="30">
        <f t="shared" si="3"/>
        <v>71</v>
      </c>
      <c r="B73" s="31" t="s">
        <v>103</v>
      </c>
      <c r="C73" s="32" t="s">
        <v>104</v>
      </c>
      <c r="D73" s="32" t="s">
        <v>15</v>
      </c>
      <c r="E73" s="33" t="e">
        <f t="shared" si="4"/>
        <v>#REF!</v>
      </c>
      <c r="F73" s="34" t="s">
        <v>190</v>
      </c>
      <c r="G73" s="31" t="s">
        <v>191</v>
      </c>
      <c r="H73" s="34" t="s">
        <v>192</v>
      </c>
      <c r="I73" s="34" t="s">
        <v>191</v>
      </c>
      <c r="J73" s="36">
        <v>22836887</v>
      </c>
      <c r="K73" s="19">
        <v>105.4</v>
      </c>
      <c r="L73" s="39">
        <v>22900541</v>
      </c>
      <c r="M73" s="19">
        <v>2</v>
      </c>
    </row>
    <row r="74" spans="1:13" s="48" customFormat="1" ht="16.5" customHeight="1">
      <c r="A74" s="30">
        <f t="shared" si="3"/>
        <v>72</v>
      </c>
      <c r="B74" s="31" t="s">
        <v>47</v>
      </c>
      <c r="C74" s="32" t="s">
        <v>48</v>
      </c>
      <c r="D74" s="32" t="s">
        <v>15</v>
      </c>
      <c r="E74" s="33" t="e">
        <f t="shared" si="4"/>
        <v>#REF!</v>
      </c>
      <c r="F74" s="34" t="s">
        <v>193</v>
      </c>
      <c r="G74" s="31" t="s">
        <v>194</v>
      </c>
      <c r="H74" s="34" t="s">
        <v>195</v>
      </c>
      <c r="I74" s="34" t="s">
        <v>196</v>
      </c>
      <c r="J74" s="36">
        <v>19401389</v>
      </c>
      <c r="K74" s="19">
        <v>96</v>
      </c>
      <c r="L74" s="39">
        <v>15638357</v>
      </c>
      <c r="M74" s="19">
        <v>5</v>
      </c>
    </row>
    <row r="75" spans="1:13" s="48" customFormat="1" ht="16.5" customHeight="1">
      <c r="A75" s="30">
        <f t="shared" si="3"/>
        <v>73</v>
      </c>
      <c r="B75" s="31" t="s">
        <v>81</v>
      </c>
      <c r="C75" s="32" t="s">
        <v>14</v>
      </c>
      <c r="D75" s="32" t="s">
        <v>15</v>
      </c>
      <c r="E75" s="33" t="e">
        <f t="shared" si="4"/>
        <v>#REF!</v>
      </c>
      <c r="F75" s="34" t="s">
        <v>197</v>
      </c>
      <c r="G75" s="31" t="s">
        <v>198</v>
      </c>
      <c r="H75" s="34" t="s">
        <v>199</v>
      </c>
      <c r="I75" s="34" t="s">
        <v>198</v>
      </c>
      <c r="J75" s="36">
        <v>132933</v>
      </c>
      <c r="K75" s="19">
        <v>1.1</v>
      </c>
      <c r="L75" s="39">
        <v>118554</v>
      </c>
      <c r="M75" s="19">
        <v>0</v>
      </c>
    </row>
    <row r="76" spans="1:13" s="48" customFormat="1" ht="16.5" customHeight="1">
      <c r="A76" s="30">
        <f t="shared" si="3"/>
        <v>74</v>
      </c>
      <c r="B76" s="31" t="s">
        <v>115</v>
      </c>
      <c r="C76" s="32" t="s">
        <v>100</v>
      </c>
      <c r="D76" s="32" t="s">
        <v>15</v>
      </c>
      <c r="E76" s="33" t="e">
        <f t="shared" si="4"/>
        <v>#REF!</v>
      </c>
      <c r="F76" s="34" t="s">
        <v>200</v>
      </c>
      <c r="G76" s="31" t="s">
        <v>201</v>
      </c>
      <c r="H76" s="34" t="s">
        <v>202</v>
      </c>
      <c r="I76" s="34" t="s">
        <v>203</v>
      </c>
      <c r="J76" s="36">
        <v>28273723</v>
      </c>
      <c r="K76" s="19">
        <v>40.9</v>
      </c>
      <c r="L76" s="39">
        <v>28292132</v>
      </c>
      <c r="M76" s="19">
        <v>0</v>
      </c>
    </row>
    <row r="77" spans="1:13" s="48" customFormat="1" ht="16.5" customHeight="1">
      <c r="A77" s="30">
        <f t="shared" si="3"/>
        <v>75</v>
      </c>
      <c r="B77" s="31" t="s">
        <v>99</v>
      </c>
      <c r="C77" s="32" t="s">
        <v>100</v>
      </c>
      <c r="D77" s="32" t="s">
        <v>15</v>
      </c>
      <c r="E77" s="33" t="e">
        <f t="shared" si="4"/>
        <v>#REF!</v>
      </c>
      <c r="F77" s="34" t="s">
        <v>204</v>
      </c>
      <c r="G77" s="31" t="s">
        <v>205</v>
      </c>
      <c r="H77" s="34" t="s">
        <v>206</v>
      </c>
      <c r="I77" s="34" t="s">
        <v>205</v>
      </c>
      <c r="J77" s="36">
        <v>14293130</v>
      </c>
      <c r="K77" s="19">
        <v>0</v>
      </c>
      <c r="L77" s="39">
        <v>12416760</v>
      </c>
      <c r="M77" s="19">
        <v>0</v>
      </c>
    </row>
    <row r="78" spans="1:13" s="48" customFormat="1" ht="16.5" customHeight="1">
      <c r="A78" s="30">
        <f t="shared" si="3"/>
        <v>76</v>
      </c>
      <c r="B78" s="31" t="s">
        <v>103</v>
      </c>
      <c r="C78" s="32" t="s">
        <v>104</v>
      </c>
      <c r="D78" s="32" t="s">
        <v>15</v>
      </c>
      <c r="E78" s="33" t="e">
        <f t="shared" si="4"/>
        <v>#REF!</v>
      </c>
      <c r="F78" s="34" t="s">
        <v>207</v>
      </c>
      <c r="G78" s="31" t="s">
        <v>208</v>
      </c>
      <c r="H78" s="34" t="s">
        <v>209</v>
      </c>
      <c r="I78" s="34" t="s">
        <v>210</v>
      </c>
      <c r="J78" s="36">
        <v>615352</v>
      </c>
      <c r="K78" s="19">
        <v>1</v>
      </c>
      <c r="L78" s="39">
        <v>712230</v>
      </c>
      <c r="M78" s="19">
        <v>0</v>
      </c>
    </row>
    <row r="79" spans="1:13" s="48" customFormat="1" ht="16.5" customHeight="1">
      <c r="A79" s="30">
        <f t="shared" si="3"/>
        <v>77</v>
      </c>
      <c r="B79" s="31" t="s">
        <v>103</v>
      </c>
      <c r="C79" s="32" t="s">
        <v>104</v>
      </c>
      <c r="D79" s="32" t="s">
        <v>15</v>
      </c>
      <c r="E79" s="33" t="e">
        <f t="shared" si="4"/>
        <v>#REF!</v>
      </c>
      <c r="F79" s="34" t="s">
        <v>211</v>
      </c>
      <c r="G79" s="31" t="s">
        <v>212</v>
      </c>
      <c r="H79" s="34" t="s">
        <v>213</v>
      </c>
      <c r="I79" s="34" t="s">
        <v>214</v>
      </c>
      <c r="J79" s="36">
        <v>1699095</v>
      </c>
      <c r="K79" s="19">
        <v>12.84</v>
      </c>
      <c r="L79" s="39">
        <v>1792390</v>
      </c>
      <c r="M79" s="19">
        <v>0</v>
      </c>
    </row>
    <row r="80" spans="1:13" s="48" customFormat="1" ht="16.5" customHeight="1">
      <c r="A80" s="30">
        <f t="shared" si="3"/>
        <v>78</v>
      </c>
      <c r="B80" s="31" t="s">
        <v>215</v>
      </c>
      <c r="C80" s="32" t="s">
        <v>104</v>
      </c>
      <c r="D80" s="32" t="s">
        <v>15</v>
      </c>
      <c r="E80" s="33" t="e">
        <f t="shared" si="4"/>
        <v>#REF!</v>
      </c>
      <c r="F80" s="34" t="s">
        <v>216</v>
      </c>
      <c r="G80" s="31" t="s">
        <v>217</v>
      </c>
      <c r="H80" s="34" t="s">
        <v>218</v>
      </c>
      <c r="I80" s="34" t="s">
        <v>217</v>
      </c>
      <c r="J80" s="36">
        <v>24193985</v>
      </c>
      <c r="K80" s="19">
        <v>172.5</v>
      </c>
      <c r="L80" s="39">
        <v>24532326</v>
      </c>
      <c r="M80" s="19">
        <v>4</v>
      </c>
    </row>
    <row r="81" spans="1:13" s="48" customFormat="1" ht="16.5" customHeight="1">
      <c r="A81" s="30">
        <f t="shared" si="3"/>
        <v>79</v>
      </c>
      <c r="B81" s="31" t="s">
        <v>81</v>
      </c>
      <c r="C81" s="32" t="s">
        <v>104</v>
      </c>
      <c r="D81" s="32" t="s">
        <v>15</v>
      </c>
      <c r="E81" s="33" t="e">
        <f t="shared" si="4"/>
        <v>#REF!</v>
      </c>
      <c r="F81" s="34" t="s">
        <v>219</v>
      </c>
      <c r="G81" s="31" t="s">
        <v>220</v>
      </c>
      <c r="H81" s="34" t="s">
        <v>221</v>
      </c>
      <c r="I81" s="34" t="s">
        <v>222</v>
      </c>
      <c r="J81" s="36">
        <v>20000</v>
      </c>
      <c r="K81" s="19">
        <v>0</v>
      </c>
      <c r="L81" s="39">
        <v>0</v>
      </c>
      <c r="M81" s="19">
        <v>0</v>
      </c>
    </row>
    <row r="82" spans="1:13" s="48" customFormat="1" ht="16.5" customHeight="1">
      <c r="A82" s="30">
        <f t="shared" si="3"/>
        <v>80</v>
      </c>
      <c r="B82" s="31" t="s">
        <v>81</v>
      </c>
      <c r="C82" s="32" t="s">
        <v>223</v>
      </c>
      <c r="D82" s="32" t="s">
        <v>15</v>
      </c>
      <c r="E82" s="33" t="e">
        <f t="shared" si="4"/>
        <v>#REF!</v>
      </c>
      <c r="F82" s="34" t="s">
        <v>224</v>
      </c>
      <c r="G82" s="31" t="s">
        <v>225</v>
      </c>
      <c r="H82" s="34" t="s">
        <v>226</v>
      </c>
      <c r="I82" s="34" t="s">
        <v>227</v>
      </c>
      <c r="J82" s="36">
        <v>243059</v>
      </c>
      <c r="K82" s="19">
        <v>0</v>
      </c>
      <c r="L82" s="39">
        <v>0</v>
      </c>
      <c r="M82" s="19">
        <v>0</v>
      </c>
    </row>
    <row r="83" spans="1:13" s="48" customFormat="1" ht="16.5" customHeight="1">
      <c r="A83" s="30">
        <f aca="true" t="shared" si="5" ref="A83:A114">A82+1</f>
        <v>81</v>
      </c>
      <c r="B83" s="31" t="s">
        <v>81</v>
      </c>
      <c r="C83" s="32" t="s">
        <v>223</v>
      </c>
      <c r="D83" s="32" t="s">
        <v>15</v>
      </c>
      <c r="E83" s="33" t="e">
        <f t="shared" si="4"/>
        <v>#REF!</v>
      </c>
      <c r="F83" s="34" t="s">
        <v>228</v>
      </c>
      <c r="G83" s="31" t="s">
        <v>229</v>
      </c>
      <c r="H83" s="34" t="s">
        <v>230</v>
      </c>
      <c r="I83" s="34" t="s">
        <v>231</v>
      </c>
      <c r="J83" s="36">
        <v>500000</v>
      </c>
      <c r="K83" s="19">
        <v>0</v>
      </c>
      <c r="L83" s="39">
        <v>200000</v>
      </c>
      <c r="M83" s="19">
        <v>0</v>
      </c>
    </row>
    <row r="84" spans="1:13" ht="31.5" customHeight="1">
      <c r="A84" s="30">
        <f t="shared" si="5"/>
        <v>82</v>
      </c>
      <c r="B84" s="31" t="s">
        <v>115</v>
      </c>
      <c r="C84" s="32" t="s">
        <v>223</v>
      </c>
      <c r="D84" s="32" t="s">
        <v>15</v>
      </c>
      <c r="E84" s="33" t="e">
        <f>#REF!+1</f>
        <v>#REF!</v>
      </c>
      <c r="F84" s="34" t="s">
        <v>232</v>
      </c>
      <c r="G84" s="31" t="s">
        <v>233</v>
      </c>
      <c r="H84" s="34" t="s">
        <v>234</v>
      </c>
      <c r="I84" s="34" t="s">
        <v>235</v>
      </c>
      <c r="J84" s="36">
        <v>1626371</v>
      </c>
      <c r="K84" s="19">
        <v>0</v>
      </c>
      <c r="L84" s="39">
        <v>0</v>
      </c>
      <c r="M84" s="19">
        <v>0</v>
      </c>
    </row>
    <row r="85" spans="1:13" s="58" customFormat="1" ht="16.5" customHeight="1">
      <c r="A85" s="30">
        <f t="shared" si="5"/>
        <v>83</v>
      </c>
      <c r="B85" s="31" t="s">
        <v>115</v>
      </c>
      <c r="C85" s="32" t="s">
        <v>100</v>
      </c>
      <c r="D85" s="32" t="s">
        <v>15</v>
      </c>
      <c r="E85" s="33" t="e">
        <f aca="true" t="shared" si="6" ref="E85:E121">E84+1</f>
        <v>#REF!</v>
      </c>
      <c r="F85" s="34" t="s">
        <v>232</v>
      </c>
      <c r="G85" s="31" t="s">
        <v>233</v>
      </c>
      <c r="H85" s="34" t="s">
        <v>236</v>
      </c>
      <c r="I85" s="34" t="s">
        <v>237</v>
      </c>
      <c r="J85" s="36">
        <v>4228257</v>
      </c>
      <c r="K85" s="19">
        <v>16.5</v>
      </c>
      <c r="L85" s="39">
        <v>1269500</v>
      </c>
      <c r="M85" s="19">
        <v>0</v>
      </c>
    </row>
    <row r="86" spans="1:13" s="58" customFormat="1" ht="16.5" customHeight="1">
      <c r="A86" s="30">
        <f t="shared" si="5"/>
        <v>84</v>
      </c>
      <c r="B86" s="31" t="s">
        <v>103</v>
      </c>
      <c r="C86" s="32" t="s">
        <v>104</v>
      </c>
      <c r="D86" s="32" t="s">
        <v>15</v>
      </c>
      <c r="E86" s="33" t="e">
        <f t="shared" si="6"/>
        <v>#REF!</v>
      </c>
      <c r="F86" s="34" t="s">
        <v>238</v>
      </c>
      <c r="G86" s="31" t="s">
        <v>239</v>
      </c>
      <c r="H86" s="34" t="s">
        <v>240</v>
      </c>
      <c r="I86" s="34" t="s">
        <v>241</v>
      </c>
      <c r="J86" s="36">
        <v>26563640</v>
      </c>
      <c r="K86" s="19">
        <v>165.82</v>
      </c>
      <c r="L86" s="39">
        <v>25674038</v>
      </c>
      <c r="M86" s="19">
        <v>0</v>
      </c>
    </row>
    <row r="87" spans="1:13" s="58" customFormat="1" ht="16.5" customHeight="1">
      <c r="A87" s="30">
        <f t="shared" si="5"/>
        <v>85</v>
      </c>
      <c r="B87" s="31" t="s">
        <v>103</v>
      </c>
      <c r="C87" s="32" t="s">
        <v>104</v>
      </c>
      <c r="D87" s="32" t="s">
        <v>15</v>
      </c>
      <c r="E87" s="33" t="e">
        <f t="shared" si="6"/>
        <v>#REF!</v>
      </c>
      <c r="F87" s="34" t="s">
        <v>242</v>
      </c>
      <c r="G87" s="31" t="s">
        <v>243</v>
      </c>
      <c r="H87" s="34" t="s">
        <v>244</v>
      </c>
      <c r="I87" s="34" t="s">
        <v>245</v>
      </c>
      <c r="J87" s="36">
        <v>18424234</v>
      </c>
      <c r="K87" s="19">
        <v>0</v>
      </c>
      <c r="L87" s="39">
        <v>18409439</v>
      </c>
      <c r="M87" s="19">
        <v>0</v>
      </c>
    </row>
    <row r="88" spans="1:13" s="58" customFormat="1" ht="16.5" customHeight="1">
      <c r="A88" s="30">
        <f t="shared" si="5"/>
        <v>86</v>
      </c>
      <c r="B88" s="31" t="s">
        <v>103</v>
      </c>
      <c r="C88" s="32" t="s">
        <v>104</v>
      </c>
      <c r="D88" s="32" t="s">
        <v>15</v>
      </c>
      <c r="E88" s="33" t="e">
        <f t="shared" si="6"/>
        <v>#REF!</v>
      </c>
      <c r="F88" s="34" t="s">
        <v>246</v>
      </c>
      <c r="G88" s="31" t="s">
        <v>247</v>
      </c>
      <c r="H88" s="34" t="s">
        <v>248</v>
      </c>
      <c r="I88" s="34" t="s">
        <v>247</v>
      </c>
      <c r="J88" s="36">
        <v>6414163</v>
      </c>
      <c r="K88" s="19">
        <v>34</v>
      </c>
      <c r="L88" s="39">
        <v>6414163</v>
      </c>
      <c r="M88" s="19">
        <v>0</v>
      </c>
    </row>
    <row r="89" spans="1:13" s="58" customFormat="1" ht="16.5" customHeight="1">
      <c r="A89" s="30">
        <f t="shared" si="5"/>
        <v>87</v>
      </c>
      <c r="B89" s="31" t="s">
        <v>99</v>
      </c>
      <c r="C89" s="32" t="s">
        <v>100</v>
      </c>
      <c r="D89" s="32" t="s">
        <v>15</v>
      </c>
      <c r="E89" s="33" t="e">
        <f t="shared" si="6"/>
        <v>#REF!</v>
      </c>
      <c r="F89" s="34" t="s">
        <v>249</v>
      </c>
      <c r="G89" s="31" t="s">
        <v>250</v>
      </c>
      <c r="H89" s="34" t="s">
        <v>251</v>
      </c>
      <c r="I89" s="34" t="s">
        <v>250</v>
      </c>
      <c r="J89" s="36">
        <v>190380446</v>
      </c>
      <c r="K89" s="19">
        <v>1233</v>
      </c>
      <c r="L89" s="39">
        <v>190380446</v>
      </c>
      <c r="M89" s="19">
        <v>16.13</v>
      </c>
    </row>
    <row r="90" spans="1:13" s="58" customFormat="1" ht="16.5" customHeight="1">
      <c r="A90" s="30">
        <f t="shared" si="5"/>
        <v>88</v>
      </c>
      <c r="B90" s="31" t="s">
        <v>99</v>
      </c>
      <c r="C90" s="32" t="s">
        <v>100</v>
      </c>
      <c r="D90" s="32" t="s">
        <v>15</v>
      </c>
      <c r="E90" s="33" t="e">
        <f t="shared" si="6"/>
        <v>#REF!</v>
      </c>
      <c r="F90" s="34" t="s">
        <v>249</v>
      </c>
      <c r="G90" s="31" t="s">
        <v>250</v>
      </c>
      <c r="H90" s="34" t="s">
        <v>252</v>
      </c>
      <c r="I90" s="34" t="s">
        <v>253</v>
      </c>
      <c r="J90" s="36">
        <v>4461662</v>
      </c>
      <c r="K90" s="19">
        <v>26.59</v>
      </c>
      <c r="L90" s="39">
        <v>4461662</v>
      </c>
      <c r="M90" s="19">
        <v>0</v>
      </c>
    </row>
    <row r="91" spans="1:13" s="58" customFormat="1" ht="16.5" customHeight="1">
      <c r="A91" s="30">
        <f t="shared" si="5"/>
        <v>89</v>
      </c>
      <c r="B91" s="31" t="s">
        <v>103</v>
      </c>
      <c r="C91" s="32" t="s">
        <v>104</v>
      </c>
      <c r="D91" s="32" t="s">
        <v>15</v>
      </c>
      <c r="E91" s="33" t="e">
        <f t="shared" si="6"/>
        <v>#REF!</v>
      </c>
      <c r="F91" s="34" t="s">
        <v>254</v>
      </c>
      <c r="G91" s="31" t="s">
        <v>255</v>
      </c>
      <c r="H91" s="34" t="s">
        <v>256</v>
      </c>
      <c r="I91" s="34" t="s">
        <v>255</v>
      </c>
      <c r="J91" s="36">
        <v>50000</v>
      </c>
      <c r="K91" s="19">
        <v>0</v>
      </c>
      <c r="L91" s="39">
        <v>50000</v>
      </c>
      <c r="M91" s="19">
        <v>0</v>
      </c>
    </row>
    <row r="92" spans="1:13" s="58" customFormat="1" ht="16.5" customHeight="1">
      <c r="A92" s="30">
        <f t="shared" si="5"/>
        <v>90</v>
      </c>
      <c r="B92" s="31" t="s">
        <v>257</v>
      </c>
      <c r="C92" s="32" t="s">
        <v>14</v>
      </c>
      <c r="D92" s="32" t="s">
        <v>15</v>
      </c>
      <c r="E92" s="33" t="e">
        <f t="shared" si="6"/>
        <v>#REF!</v>
      </c>
      <c r="F92" s="34" t="s">
        <v>257</v>
      </c>
      <c r="G92" s="31" t="s">
        <v>258</v>
      </c>
      <c r="H92" s="34" t="s">
        <v>257</v>
      </c>
      <c r="I92" s="34" t="s">
        <v>258</v>
      </c>
      <c r="J92" s="36">
        <v>32213670</v>
      </c>
      <c r="K92" s="19">
        <v>73.8</v>
      </c>
      <c r="L92" s="39">
        <v>32213670</v>
      </c>
      <c r="M92" s="19">
        <v>6</v>
      </c>
    </row>
    <row r="93" spans="1:13" s="58" customFormat="1" ht="16.5" customHeight="1">
      <c r="A93" s="30">
        <f t="shared" si="5"/>
        <v>91</v>
      </c>
      <c r="B93" s="31" t="s">
        <v>257</v>
      </c>
      <c r="C93" s="32" t="s">
        <v>14</v>
      </c>
      <c r="D93" s="32" t="s">
        <v>15</v>
      </c>
      <c r="E93" s="33" t="e">
        <f t="shared" si="6"/>
        <v>#REF!</v>
      </c>
      <c r="F93" s="34" t="s">
        <v>259</v>
      </c>
      <c r="G93" s="31" t="s">
        <v>260</v>
      </c>
      <c r="H93" s="34" t="s">
        <v>261</v>
      </c>
      <c r="I93" s="34" t="s">
        <v>262</v>
      </c>
      <c r="J93" s="36">
        <v>1179446</v>
      </c>
      <c r="K93" s="19">
        <v>0</v>
      </c>
      <c r="L93" s="39">
        <v>1179446</v>
      </c>
      <c r="M93" s="19">
        <v>0</v>
      </c>
    </row>
    <row r="94" spans="1:13" s="58" customFormat="1" ht="16.5" customHeight="1">
      <c r="A94" s="30">
        <f t="shared" si="5"/>
        <v>92</v>
      </c>
      <c r="B94" s="31" t="s">
        <v>257</v>
      </c>
      <c r="C94" s="32" t="s">
        <v>14</v>
      </c>
      <c r="D94" s="32" t="s">
        <v>15</v>
      </c>
      <c r="E94" s="33" t="e">
        <f t="shared" si="6"/>
        <v>#REF!</v>
      </c>
      <c r="F94" s="34" t="s">
        <v>263</v>
      </c>
      <c r="G94" s="31" t="s">
        <v>262</v>
      </c>
      <c r="H94" s="34" t="s">
        <v>264</v>
      </c>
      <c r="I94" s="34" t="s">
        <v>265</v>
      </c>
      <c r="J94" s="36">
        <v>279502</v>
      </c>
      <c r="K94" s="19">
        <v>0</v>
      </c>
      <c r="L94" s="39">
        <v>279502</v>
      </c>
      <c r="M94" s="19">
        <v>0</v>
      </c>
    </row>
    <row r="95" spans="1:13" s="58" customFormat="1" ht="16.5" customHeight="1">
      <c r="A95" s="30">
        <f t="shared" si="5"/>
        <v>93</v>
      </c>
      <c r="B95" s="31" t="s">
        <v>115</v>
      </c>
      <c r="C95" s="32" t="s">
        <v>100</v>
      </c>
      <c r="D95" s="32" t="s">
        <v>15</v>
      </c>
      <c r="E95" s="33" t="e">
        <f t="shared" si="6"/>
        <v>#REF!</v>
      </c>
      <c r="F95" s="34" t="s">
        <v>266</v>
      </c>
      <c r="G95" s="31" t="s">
        <v>267</v>
      </c>
      <c r="H95" s="34" t="s">
        <v>268</v>
      </c>
      <c r="I95" s="34" t="s">
        <v>269</v>
      </c>
      <c r="J95" s="36">
        <v>11999042</v>
      </c>
      <c r="K95" s="19">
        <v>55.78</v>
      </c>
      <c r="L95" s="39">
        <v>11607039</v>
      </c>
      <c r="M95" s="19">
        <v>5</v>
      </c>
    </row>
    <row r="96" spans="1:13" s="58" customFormat="1" ht="16.5" customHeight="1">
      <c r="A96" s="30">
        <f t="shared" si="5"/>
        <v>94</v>
      </c>
      <c r="B96" s="31" t="s">
        <v>115</v>
      </c>
      <c r="C96" s="32" t="s">
        <v>100</v>
      </c>
      <c r="D96" s="32" t="s">
        <v>15</v>
      </c>
      <c r="E96" s="33" t="e">
        <f t="shared" si="6"/>
        <v>#REF!</v>
      </c>
      <c r="F96" s="34" t="s">
        <v>270</v>
      </c>
      <c r="G96" s="31" t="s">
        <v>271</v>
      </c>
      <c r="H96" s="34" t="s">
        <v>272</v>
      </c>
      <c r="I96" s="34" t="s">
        <v>271</v>
      </c>
      <c r="J96" s="36">
        <v>21155241</v>
      </c>
      <c r="K96" s="19">
        <v>34.5</v>
      </c>
      <c r="L96" s="39">
        <v>21155241</v>
      </c>
      <c r="M96" s="19">
        <v>0.5</v>
      </c>
    </row>
    <row r="97" spans="1:13" s="58" customFormat="1" ht="16.5" customHeight="1">
      <c r="A97" s="30">
        <f t="shared" si="5"/>
        <v>95</v>
      </c>
      <c r="B97" s="31" t="s">
        <v>103</v>
      </c>
      <c r="C97" s="32" t="s">
        <v>104</v>
      </c>
      <c r="D97" s="32" t="s">
        <v>15</v>
      </c>
      <c r="E97" s="33" t="e">
        <f t="shared" si="6"/>
        <v>#REF!</v>
      </c>
      <c r="F97" s="34" t="s">
        <v>273</v>
      </c>
      <c r="G97" s="31" t="s">
        <v>274</v>
      </c>
      <c r="H97" s="34" t="s">
        <v>275</v>
      </c>
      <c r="I97" s="34" t="s">
        <v>276</v>
      </c>
      <c r="J97" s="36">
        <v>6075700</v>
      </c>
      <c r="K97" s="19">
        <v>34.6</v>
      </c>
      <c r="L97" s="39">
        <v>6075700</v>
      </c>
      <c r="M97" s="19">
        <v>0</v>
      </c>
    </row>
    <row r="98" spans="1:13" s="58" customFormat="1" ht="16.5" customHeight="1">
      <c r="A98" s="30">
        <f t="shared" si="5"/>
        <v>96</v>
      </c>
      <c r="B98" s="31" t="s">
        <v>103</v>
      </c>
      <c r="C98" s="32" t="s">
        <v>104</v>
      </c>
      <c r="D98" s="32" t="s">
        <v>15</v>
      </c>
      <c r="E98" s="33" t="e">
        <f t="shared" si="6"/>
        <v>#REF!</v>
      </c>
      <c r="F98" s="34" t="s">
        <v>273</v>
      </c>
      <c r="G98" s="31" t="s">
        <v>274</v>
      </c>
      <c r="H98" s="34" t="s">
        <v>277</v>
      </c>
      <c r="I98" s="34" t="s">
        <v>278</v>
      </c>
      <c r="J98" s="36">
        <v>93385594</v>
      </c>
      <c r="K98" s="19">
        <v>401.72</v>
      </c>
      <c r="L98" s="39">
        <v>87013976</v>
      </c>
      <c r="M98" s="19">
        <v>4</v>
      </c>
    </row>
    <row r="99" spans="1:13" s="58" customFormat="1" ht="16.5" customHeight="1">
      <c r="A99" s="30">
        <f t="shared" si="5"/>
        <v>97</v>
      </c>
      <c r="B99" s="31" t="s">
        <v>42</v>
      </c>
      <c r="C99" s="32" t="s">
        <v>48</v>
      </c>
      <c r="D99" s="32" t="s">
        <v>15</v>
      </c>
      <c r="E99" s="33" t="e">
        <f t="shared" si="6"/>
        <v>#REF!</v>
      </c>
      <c r="F99" s="34" t="s">
        <v>279</v>
      </c>
      <c r="G99" s="31" t="s">
        <v>280</v>
      </c>
      <c r="H99" s="34" t="s">
        <v>281</v>
      </c>
      <c r="I99" s="34" t="s">
        <v>282</v>
      </c>
      <c r="J99" s="36">
        <v>2888969</v>
      </c>
      <c r="K99" s="19">
        <v>14</v>
      </c>
      <c r="L99" s="39">
        <v>3465647</v>
      </c>
      <c r="M99" s="19">
        <v>0</v>
      </c>
    </row>
    <row r="100" spans="1:13" s="58" customFormat="1" ht="16.5" customHeight="1">
      <c r="A100" s="30">
        <f t="shared" si="5"/>
        <v>98</v>
      </c>
      <c r="B100" s="31" t="s">
        <v>35</v>
      </c>
      <c r="C100" s="32" t="s">
        <v>14</v>
      </c>
      <c r="D100" s="32" t="s">
        <v>15</v>
      </c>
      <c r="E100" s="33" t="e">
        <f t="shared" si="6"/>
        <v>#REF!</v>
      </c>
      <c r="F100" s="34" t="s">
        <v>283</v>
      </c>
      <c r="G100" s="31" t="s">
        <v>284</v>
      </c>
      <c r="H100" s="34" t="s">
        <v>285</v>
      </c>
      <c r="I100" s="34" t="s">
        <v>286</v>
      </c>
      <c r="J100" s="36">
        <v>3381257</v>
      </c>
      <c r="K100" s="19">
        <v>8</v>
      </c>
      <c r="L100" s="39">
        <v>2999146</v>
      </c>
      <c r="M100" s="19">
        <v>0</v>
      </c>
    </row>
    <row r="101" spans="1:13" s="58" customFormat="1" ht="16.5" customHeight="1">
      <c r="A101" s="30">
        <f t="shared" si="5"/>
        <v>99</v>
      </c>
      <c r="B101" s="31" t="s">
        <v>103</v>
      </c>
      <c r="C101" s="32" t="s">
        <v>104</v>
      </c>
      <c r="D101" s="32" t="s">
        <v>15</v>
      </c>
      <c r="E101" s="33" t="e">
        <f t="shared" si="6"/>
        <v>#REF!</v>
      </c>
      <c r="F101" s="34" t="s">
        <v>287</v>
      </c>
      <c r="G101" s="31" t="s">
        <v>288</v>
      </c>
      <c r="H101" s="34" t="s">
        <v>289</v>
      </c>
      <c r="I101" s="34" t="s">
        <v>290</v>
      </c>
      <c r="J101" s="36">
        <v>109858272</v>
      </c>
      <c r="K101" s="19">
        <v>597.7</v>
      </c>
      <c r="L101" s="39">
        <v>329159706</v>
      </c>
      <c r="M101" s="19">
        <v>33</v>
      </c>
    </row>
    <row r="102" spans="1:13" s="58" customFormat="1" ht="16.5" customHeight="1">
      <c r="A102" s="30">
        <f t="shared" si="5"/>
        <v>100</v>
      </c>
      <c r="B102" s="31" t="s">
        <v>42</v>
      </c>
      <c r="C102" s="32" t="s">
        <v>14</v>
      </c>
      <c r="D102" s="32" t="s">
        <v>15</v>
      </c>
      <c r="E102" s="33" t="e">
        <f t="shared" si="6"/>
        <v>#REF!</v>
      </c>
      <c r="F102" s="34" t="s">
        <v>291</v>
      </c>
      <c r="G102" s="31" t="s">
        <v>292</v>
      </c>
      <c r="H102" s="34" t="s">
        <v>293</v>
      </c>
      <c r="I102" s="34" t="s">
        <v>294</v>
      </c>
      <c r="J102" s="36">
        <v>35685728</v>
      </c>
      <c r="K102" s="19">
        <v>29</v>
      </c>
      <c r="L102" s="39">
        <v>41568460</v>
      </c>
      <c r="M102" s="19">
        <v>0</v>
      </c>
    </row>
    <row r="103" spans="1:13" s="58" customFormat="1" ht="16.5" customHeight="1">
      <c r="A103" s="30">
        <f t="shared" si="5"/>
        <v>101</v>
      </c>
      <c r="B103" s="31" t="s">
        <v>42</v>
      </c>
      <c r="C103" s="32" t="s">
        <v>14</v>
      </c>
      <c r="D103" s="32" t="s">
        <v>15</v>
      </c>
      <c r="E103" s="33" t="e">
        <f t="shared" si="6"/>
        <v>#REF!</v>
      </c>
      <c r="F103" s="34" t="s">
        <v>295</v>
      </c>
      <c r="G103" s="31" t="s">
        <v>296</v>
      </c>
      <c r="H103" s="34" t="s">
        <v>297</v>
      </c>
      <c r="I103" s="34" t="s">
        <v>298</v>
      </c>
      <c r="J103" s="36">
        <v>30332464</v>
      </c>
      <c r="K103" s="19">
        <v>198.5</v>
      </c>
      <c r="L103" s="39">
        <v>29163749</v>
      </c>
      <c r="M103" s="19">
        <v>0.5</v>
      </c>
    </row>
    <row r="104" spans="1:13" s="58" customFormat="1" ht="16.5" customHeight="1">
      <c r="A104" s="30">
        <f t="shared" si="5"/>
        <v>102</v>
      </c>
      <c r="B104" s="31" t="s">
        <v>42</v>
      </c>
      <c r="C104" s="32" t="s">
        <v>14</v>
      </c>
      <c r="D104" s="32" t="s">
        <v>15</v>
      </c>
      <c r="E104" s="33" t="e">
        <f t="shared" si="6"/>
        <v>#REF!</v>
      </c>
      <c r="F104" s="34" t="s">
        <v>299</v>
      </c>
      <c r="G104" s="31" t="s">
        <v>300</v>
      </c>
      <c r="H104" s="34" t="s">
        <v>301</v>
      </c>
      <c r="I104" s="34" t="s">
        <v>302</v>
      </c>
      <c r="J104" s="36">
        <v>710474</v>
      </c>
      <c r="K104" s="19">
        <v>0</v>
      </c>
      <c r="L104" s="39">
        <v>593165</v>
      </c>
      <c r="M104" s="19">
        <v>0</v>
      </c>
    </row>
    <row r="105" spans="1:13" s="58" customFormat="1" ht="16.5" customHeight="1">
      <c r="A105" s="30">
        <f t="shared" si="5"/>
        <v>103</v>
      </c>
      <c r="B105" s="31" t="s">
        <v>35</v>
      </c>
      <c r="C105" s="32" t="s">
        <v>14</v>
      </c>
      <c r="D105" s="32" t="s">
        <v>15</v>
      </c>
      <c r="E105" s="33" t="e">
        <f t="shared" si="6"/>
        <v>#REF!</v>
      </c>
      <c r="F105" s="34" t="s">
        <v>303</v>
      </c>
      <c r="G105" s="31" t="s">
        <v>304</v>
      </c>
      <c r="H105" s="34" t="s">
        <v>305</v>
      </c>
      <c r="I105" s="34" t="s">
        <v>306</v>
      </c>
      <c r="J105" s="36">
        <v>6198129</v>
      </c>
      <c r="K105" s="19">
        <v>27</v>
      </c>
      <c r="L105" s="39">
        <v>5730073</v>
      </c>
      <c r="M105" s="19">
        <v>1</v>
      </c>
    </row>
    <row r="106" spans="1:13" s="58" customFormat="1" ht="16.5" customHeight="1">
      <c r="A106" s="30">
        <f t="shared" si="5"/>
        <v>104</v>
      </c>
      <c r="B106" s="31" t="s">
        <v>103</v>
      </c>
      <c r="C106" s="32" t="s">
        <v>104</v>
      </c>
      <c r="D106" s="32" t="s">
        <v>15</v>
      </c>
      <c r="E106" s="33" t="e">
        <f t="shared" si="6"/>
        <v>#REF!</v>
      </c>
      <c r="F106" s="34" t="s">
        <v>307</v>
      </c>
      <c r="G106" s="31" t="s">
        <v>308</v>
      </c>
      <c r="H106" s="34" t="s">
        <v>309</v>
      </c>
      <c r="I106" s="34" t="s">
        <v>310</v>
      </c>
      <c r="J106" s="36">
        <v>4382631</v>
      </c>
      <c r="K106" s="19">
        <v>29</v>
      </c>
      <c r="L106" s="39">
        <v>4618700</v>
      </c>
      <c r="M106" s="19">
        <v>1</v>
      </c>
    </row>
    <row r="107" spans="1:13" s="58" customFormat="1" ht="16.5" customHeight="1">
      <c r="A107" s="30">
        <f t="shared" si="5"/>
        <v>105</v>
      </c>
      <c r="B107" s="31" t="s">
        <v>42</v>
      </c>
      <c r="C107" s="32" t="s">
        <v>14</v>
      </c>
      <c r="D107" s="32" t="s">
        <v>15</v>
      </c>
      <c r="E107" s="33" t="e">
        <f t="shared" si="6"/>
        <v>#REF!</v>
      </c>
      <c r="F107" s="34" t="s">
        <v>311</v>
      </c>
      <c r="G107" s="31" t="s">
        <v>312</v>
      </c>
      <c r="H107" s="34" t="s">
        <v>313</v>
      </c>
      <c r="I107" s="34" t="s">
        <v>312</v>
      </c>
      <c r="J107" s="36">
        <v>221694435</v>
      </c>
      <c r="K107" s="19">
        <v>13</v>
      </c>
      <c r="L107" s="39">
        <v>217100305</v>
      </c>
      <c r="M107" s="19">
        <v>0</v>
      </c>
    </row>
    <row r="108" spans="1:13" s="58" customFormat="1" ht="16.5" customHeight="1">
      <c r="A108" s="30">
        <f t="shared" si="5"/>
        <v>106</v>
      </c>
      <c r="B108" s="31" t="s">
        <v>42</v>
      </c>
      <c r="C108" s="32" t="s">
        <v>14</v>
      </c>
      <c r="D108" s="32" t="s">
        <v>15</v>
      </c>
      <c r="E108" s="33" t="e">
        <f t="shared" si="6"/>
        <v>#REF!</v>
      </c>
      <c r="F108" s="34" t="s">
        <v>314</v>
      </c>
      <c r="G108" s="31" t="s">
        <v>315</v>
      </c>
      <c r="H108" s="34" t="s">
        <v>316</v>
      </c>
      <c r="I108" s="34" t="s">
        <v>317</v>
      </c>
      <c r="J108" s="36">
        <v>47177643</v>
      </c>
      <c r="K108" s="19">
        <v>336.51</v>
      </c>
      <c r="L108" s="39">
        <v>46319848</v>
      </c>
      <c r="M108" s="19">
        <v>0</v>
      </c>
    </row>
    <row r="109" spans="1:13" s="58" customFormat="1" ht="16.5" customHeight="1">
      <c r="A109" s="30">
        <f t="shared" si="5"/>
        <v>107</v>
      </c>
      <c r="B109" s="31" t="s">
        <v>42</v>
      </c>
      <c r="C109" s="32" t="s">
        <v>14</v>
      </c>
      <c r="D109" s="32" t="s">
        <v>15</v>
      </c>
      <c r="E109" s="33" t="e">
        <f t="shared" si="6"/>
        <v>#REF!</v>
      </c>
      <c r="F109" s="34" t="s">
        <v>318</v>
      </c>
      <c r="G109" s="31" t="s">
        <v>319</v>
      </c>
      <c r="H109" s="34" t="s">
        <v>320</v>
      </c>
      <c r="I109" s="34" t="s">
        <v>321</v>
      </c>
      <c r="J109" s="36">
        <v>25917173</v>
      </c>
      <c r="K109" s="19">
        <v>22</v>
      </c>
      <c r="L109" s="39">
        <v>24829632</v>
      </c>
      <c r="M109" s="19">
        <v>0</v>
      </c>
    </row>
    <row r="110" spans="1:13" s="58" customFormat="1" ht="16.5" customHeight="1">
      <c r="A110" s="30">
        <f t="shared" si="5"/>
        <v>108</v>
      </c>
      <c r="B110" s="31" t="s">
        <v>35</v>
      </c>
      <c r="C110" s="32" t="s">
        <v>14</v>
      </c>
      <c r="D110" s="32" t="s">
        <v>15</v>
      </c>
      <c r="E110" s="33" t="e">
        <f t="shared" si="6"/>
        <v>#REF!</v>
      </c>
      <c r="F110" s="34" t="s">
        <v>322</v>
      </c>
      <c r="G110" s="31" t="s">
        <v>323</v>
      </c>
      <c r="H110" s="34" t="s">
        <v>324</v>
      </c>
      <c r="I110" s="34" t="s">
        <v>325</v>
      </c>
      <c r="J110" s="36">
        <v>27499996</v>
      </c>
      <c r="K110" s="19">
        <v>120</v>
      </c>
      <c r="L110" s="39">
        <v>27723854</v>
      </c>
      <c r="M110" s="19">
        <v>2</v>
      </c>
    </row>
    <row r="111" spans="1:13" s="58" customFormat="1" ht="16.5" customHeight="1">
      <c r="A111" s="30">
        <f t="shared" si="5"/>
        <v>109</v>
      </c>
      <c r="B111" s="31" t="s">
        <v>35</v>
      </c>
      <c r="C111" s="32" t="s">
        <v>14</v>
      </c>
      <c r="D111" s="32" t="s">
        <v>15</v>
      </c>
      <c r="E111" s="33" t="e">
        <f t="shared" si="6"/>
        <v>#REF!</v>
      </c>
      <c r="F111" s="34" t="s">
        <v>326</v>
      </c>
      <c r="G111" s="31" t="s">
        <v>327</v>
      </c>
      <c r="H111" s="34" t="s">
        <v>328</v>
      </c>
      <c r="I111" s="34" t="s">
        <v>329</v>
      </c>
      <c r="J111" s="36">
        <v>2593582</v>
      </c>
      <c r="K111" s="19">
        <v>8</v>
      </c>
      <c r="L111" s="39">
        <v>2082037</v>
      </c>
      <c r="M111" s="19">
        <v>0</v>
      </c>
    </row>
    <row r="112" spans="1:13" s="58" customFormat="1" ht="16.5" customHeight="1">
      <c r="A112" s="30">
        <f t="shared" si="5"/>
        <v>110</v>
      </c>
      <c r="B112" s="31" t="s">
        <v>42</v>
      </c>
      <c r="C112" s="32" t="s">
        <v>14</v>
      </c>
      <c r="D112" s="32" t="s">
        <v>15</v>
      </c>
      <c r="E112" s="33" t="e">
        <f t="shared" si="6"/>
        <v>#REF!</v>
      </c>
      <c r="F112" s="34" t="s">
        <v>330</v>
      </c>
      <c r="G112" s="31" t="s">
        <v>331</v>
      </c>
      <c r="H112" s="34" t="s">
        <v>332</v>
      </c>
      <c r="I112" s="34" t="s">
        <v>333</v>
      </c>
      <c r="J112" s="36">
        <v>105000</v>
      </c>
      <c r="K112" s="19">
        <v>0</v>
      </c>
      <c r="L112" s="39">
        <v>1097643</v>
      </c>
      <c r="M112" s="19">
        <v>0</v>
      </c>
    </row>
    <row r="113" spans="1:13" s="58" customFormat="1" ht="16.5" customHeight="1">
      <c r="A113" s="30">
        <f t="shared" si="5"/>
        <v>111</v>
      </c>
      <c r="B113" s="31" t="s">
        <v>334</v>
      </c>
      <c r="C113" s="32" t="s">
        <v>335</v>
      </c>
      <c r="D113" s="32" t="s">
        <v>15</v>
      </c>
      <c r="E113" s="33" t="e">
        <f t="shared" si="6"/>
        <v>#REF!</v>
      </c>
      <c r="F113" s="34" t="s">
        <v>336</v>
      </c>
      <c r="G113" s="31" t="s">
        <v>337</v>
      </c>
      <c r="H113" s="34" t="s">
        <v>338</v>
      </c>
      <c r="I113" s="34" t="s">
        <v>337</v>
      </c>
      <c r="J113" s="36">
        <v>161518519</v>
      </c>
      <c r="K113" s="19">
        <v>0</v>
      </c>
      <c r="L113" s="39">
        <v>160099914</v>
      </c>
      <c r="M113" s="19">
        <v>0</v>
      </c>
    </row>
    <row r="114" spans="1:13" s="58" customFormat="1" ht="23.25" customHeight="1">
      <c r="A114" s="30">
        <f t="shared" si="5"/>
        <v>112</v>
      </c>
      <c r="B114" s="31" t="s">
        <v>334</v>
      </c>
      <c r="C114" s="32" t="s">
        <v>335</v>
      </c>
      <c r="D114" s="32" t="s">
        <v>15</v>
      </c>
      <c r="E114" s="33" t="e">
        <f t="shared" si="6"/>
        <v>#REF!</v>
      </c>
      <c r="F114" s="34" t="s">
        <v>339</v>
      </c>
      <c r="G114" s="31" t="s">
        <v>340</v>
      </c>
      <c r="H114" s="34" t="s">
        <v>341</v>
      </c>
      <c r="I114" s="34" t="s">
        <v>340</v>
      </c>
      <c r="J114" s="36">
        <v>24774477</v>
      </c>
      <c r="K114" s="19">
        <v>0</v>
      </c>
      <c r="L114" s="39">
        <v>24576350</v>
      </c>
      <c r="M114" s="19">
        <v>0</v>
      </c>
    </row>
    <row r="115" spans="1:13" s="58" customFormat="1" ht="16.5" customHeight="1">
      <c r="A115" s="30">
        <f aca="true" t="shared" si="7" ref="A115:A121">A114+1</f>
        <v>113</v>
      </c>
      <c r="B115" s="31" t="s">
        <v>334</v>
      </c>
      <c r="C115" s="32" t="s">
        <v>335</v>
      </c>
      <c r="D115" s="32" t="s">
        <v>15</v>
      </c>
      <c r="E115" s="33" t="e">
        <f t="shared" si="6"/>
        <v>#REF!</v>
      </c>
      <c r="F115" s="34" t="s">
        <v>342</v>
      </c>
      <c r="G115" s="31" t="s">
        <v>343</v>
      </c>
      <c r="H115" s="34" t="s">
        <v>344</v>
      </c>
      <c r="I115" s="34" t="s">
        <v>343</v>
      </c>
      <c r="J115" s="36">
        <v>5732006</v>
      </c>
      <c r="K115" s="19">
        <v>0</v>
      </c>
      <c r="L115" s="39">
        <v>1606575</v>
      </c>
      <c r="M115" s="19">
        <v>0</v>
      </c>
    </row>
    <row r="116" spans="1:13" s="58" customFormat="1" ht="23.25" customHeight="1">
      <c r="A116" s="30">
        <f t="shared" si="7"/>
        <v>114</v>
      </c>
      <c r="B116" s="31" t="s">
        <v>334</v>
      </c>
      <c r="C116" s="32" t="s">
        <v>335</v>
      </c>
      <c r="D116" s="32" t="s">
        <v>15</v>
      </c>
      <c r="E116" s="33" t="e">
        <f t="shared" si="6"/>
        <v>#REF!</v>
      </c>
      <c r="F116" s="34" t="s">
        <v>287</v>
      </c>
      <c r="G116" s="31" t="s">
        <v>288</v>
      </c>
      <c r="H116" s="34" t="s">
        <v>345</v>
      </c>
      <c r="I116" s="34" t="s">
        <v>346</v>
      </c>
      <c r="J116" s="36">
        <v>178569346</v>
      </c>
      <c r="K116" s="19">
        <v>0</v>
      </c>
      <c r="L116" s="39">
        <v>0</v>
      </c>
      <c r="M116" s="19">
        <v>0</v>
      </c>
    </row>
    <row r="117" spans="1:13" s="58" customFormat="1" ht="16.5" customHeight="1">
      <c r="A117" s="30">
        <f t="shared" si="7"/>
        <v>115</v>
      </c>
      <c r="B117" s="31" t="s">
        <v>347</v>
      </c>
      <c r="C117" s="32" t="s">
        <v>107</v>
      </c>
      <c r="D117" s="32" t="s">
        <v>15</v>
      </c>
      <c r="E117" s="33" t="e">
        <f t="shared" si="6"/>
        <v>#REF!</v>
      </c>
      <c r="F117" s="34" t="s">
        <v>348</v>
      </c>
      <c r="G117" s="31" t="s">
        <v>349</v>
      </c>
      <c r="H117" s="34" t="s">
        <v>348</v>
      </c>
      <c r="I117" s="34" t="s">
        <v>350</v>
      </c>
      <c r="J117" s="36">
        <v>136043471</v>
      </c>
      <c r="K117" s="19">
        <v>0</v>
      </c>
      <c r="L117" s="39">
        <v>136043471</v>
      </c>
      <c r="M117" s="19">
        <v>0</v>
      </c>
    </row>
    <row r="118" spans="1:13" s="58" customFormat="1" ht="16.5" customHeight="1">
      <c r="A118" s="30">
        <f t="shared" si="7"/>
        <v>116</v>
      </c>
      <c r="B118" s="31" t="s">
        <v>347</v>
      </c>
      <c r="C118" s="32" t="s">
        <v>107</v>
      </c>
      <c r="D118" s="32" t="s">
        <v>15</v>
      </c>
      <c r="E118" s="33" t="e">
        <f t="shared" si="6"/>
        <v>#REF!</v>
      </c>
      <c r="F118" s="34" t="s">
        <v>348</v>
      </c>
      <c r="G118" s="31" t="s">
        <v>349</v>
      </c>
      <c r="H118" s="34" t="s">
        <v>351</v>
      </c>
      <c r="I118" s="34" t="s">
        <v>352</v>
      </c>
      <c r="J118" s="36">
        <v>96527786</v>
      </c>
      <c r="K118" s="19">
        <v>0</v>
      </c>
      <c r="L118" s="39">
        <v>96527786</v>
      </c>
      <c r="M118" s="19">
        <v>0</v>
      </c>
    </row>
    <row r="119" spans="1:13" s="58" customFormat="1" ht="21" customHeight="1">
      <c r="A119" s="30">
        <f t="shared" si="7"/>
        <v>117</v>
      </c>
      <c r="B119" s="31" t="s">
        <v>347</v>
      </c>
      <c r="C119" s="32" t="s">
        <v>107</v>
      </c>
      <c r="D119" s="32" t="s">
        <v>15</v>
      </c>
      <c r="E119" s="33" t="e">
        <f t="shared" si="6"/>
        <v>#REF!</v>
      </c>
      <c r="F119" s="34" t="s">
        <v>348</v>
      </c>
      <c r="G119" s="31" t="s">
        <v>349</v>
      </c>
      <c r="H119" s="34" t="s">
        <v>353</v>
      </c>
      <c r="I119" s="34" t="s">
        <v>354</v>
      </c>
      <c r="J119" s="36">
        <v>9914761</v>
      </c>
      <c r="K119" s="19">
        <v>0</v>
      </c>
      <c r="L119" s="39">
        <v>9914761</v>
      </c>
      <c r="M119" s="19">
        <v>0</v>
      </c>
    </row>
    <row r="120" spans="1:13" s="58" customFormat="1" ht="16.5" customHeight="1">
      <c r="A120" s="30">
        <f t="shared" si="7"/>
        <v>118</v>
      </c>
      <c r="B120" s="31" t="s">
        <v>347</v>
      </c>
      <c r="C120" s="32" t="s">
        <v>107</v>
      </c>
      <c r="D120" s="32" t="s">
        <v>15</v>
      </c>
      <c r="E120" s="33" t="e">
        <f t="shared" si="6"/>
        <v>#REF!</v>
      </c>
      <c r="F120" s="34" t="s">
        <v>348</v>
      </c>
      <c r="G120" s="31" t="s">
        <v>349</v>
      </c>
      <c r="H120" s="34" t="s">
        <v>355</v>
      </c>
      <c r="I120" s="34" t="s">
        <v>356</v>
      </c>
      <c r="J120" s="36">
        <v>10286106</v>
      </c>
      <c r="K120" s="19">
        <v>0</v>
      </c>
      <c r="L120" s="39">
        <v>10286106</v>
      </c>
      <c r="M120" s="19">
        <v>0</v>
      </c>
    </row>
    <row r="121" spans="1:13" ht="16.5" customHeight="1">
      <c r="A121" s="30">
        <f t="shared" si="7"/>
        <v>119</v>
      </c>
      <c r="B121" s="31" t="s">
        <v>347</v>
      </c>
      <c r="C121" s="32" t="s">
        <v>107</v>
      </c>
      <c r="D121" s="32" t="s">
        <v>15</v>
      </c>
      <c r="E121" s="33" t="e">
        <f t="shared" si="6"/>
        <v>#REF!</v>
      </c>
      <c r="F121" s="34" t="s">
        <v>348</v>
      </c>
      <c r="G121" s="31" t="s">
        <v>349</v>
      </c>
      <c r="H121" s="34" t="s">
        <v>357</v>
      </c>
      <c r="I121" s="34" t="s">
        <v>358</v>
      </c>
      <c r="J121" s="36">
        <v>54306551</v>
      </c>
      <c r="K121" s="19">
        <v>0</v>
      </c>
      <c r="L121" s="39">
        <v>54306551</v>
      </c>
      <c r="M121" s="19">
        <v>0</v>
      </c>
    </row>
    <row r="122" spans="1:13" ht="16.5" customHeight="1">
      <c r="A122" s="30"/>
      <c r="B122" s="31"/>
      <c r="C122" s="32"/>
      <c r="D122" s="32"/>
      <c r="E122" s="33"/>
      <c r="F122" s="34"/>
      <c r="G122" s="31"/>
      <c r="H122" s="34"/>
      <c r="I122" s="34"/>
      <c r="J122" s="36"/>
      <c r="K122" s="19"/>
      <c r="L122" s="39"/>
      <c r="M122" s="19"/>
    </row>
    <row r="123" spans="1:13" ht="16.5" customHeight="1">
      <c r="A123" s="30"/>
      <c r="B123" s="31"/>
      <c r="C123" s="32"/>
      <c r="D123" s="32"/>
      <c r="E123" s="33"/>
      <c r="F123" s="34"/>
      <c r="G123" s="31"/>
      <c r="H123" s="34"/>
      <c r="I123" s="59" t="s">
        <v>359</v>
      </c>
      <c r="J123" s="36"/>
      <c r="K123" s="19"/>
      <c r="L123" s="39"/>
      <c r="M123" s="19"/>
    </row>
    <row r="124" spans="1:13" ht="16.5" customHeight="1">
      <c r="A124" s="30">
        <f>A121+1</f>
        <v>120</v>
      </c>
      <c r="B124" s="31" t="s">
        <v>360</v>
      </c>
      <c r="C124" s="32" t="s">
        <v>104</v>
      </c>
      <c r="D124" s="32" t="s">
        <v>361</v>
      </c>
      <c r="E124" s="33" t="e">
        <f>E121+1</f>
        <v>#REF!</v>
      </c>
      <c r="F124" s="34" t="s">
        <v>362</v>
      </c>
      <c r="G124" s="31" t="s">
        <v>363</v>
      </c>
      <c r="H124" s="34" t="s">
        <v>364</v>
      </c>
      <c r="I124" s="34" t="s">
        <v>365</v>
      </c>
      <c r="J124" s="36">
        <v>1236737</v>
      </c>
      <c r="K124" s="19">
        <v>0</v>
      </c>
      <c r="L124" s="39">
        <v>1530996</v>
      </c>
      <c r="M124" s="19">
        <v>0</v>
      </c>
    </row>
    <row r="125" spans="1:13" ht="16.5" customHeight="1">
      <c r="A125" s="30">
        <f aca="true" t="shared" si="8" ref="A125:A138">A124+1</f>
        <v>121</v>
      </c>
      <c r="B125" s="31" t="s">
        <v>360</v>
      </c>
      <c r="C125" s="32" t="s">
        <v>104</v>
      </c>
      <c r="D125" s="32" t="s">
        <v>361</v>
      </c>
      <c r="E125" s="33" t="e">
        <f aca="true" t="shared" si="9" ref="E125:E138">E124+1</f>
        <v>#REF!</v>
      </c>
      <c r="F125" s="34" t="s">
        <v>362</v>
      </c>
      <c r="G125" s="31" t="s">
        <v>363</v>
      </c>
      <c r="H125" s="34" t="s">
        <v>366</v>
      </c>
      <c r="I125" s="34" t="s">
        <v>367</v>
      </c>
      <c r="J125" s="36">
        <v>179386288</v>
      </c>
      <c r="K125" s="19">
        <v>588.55</v>
      </c>
      <c r="L125" s="39">
        <v>253723513</v>
      </c>
      <c r="M125" s="19">
        <v>9.75</v>
      </c>
    </row>
    <row r="126" spans="1:13" ht="16.5" customHeight="1">
      <c r="A126" s="30">
        <f t="shared" si="8"/>
        <v>122</v>
      </c>
      <c r="B126" s="31" t="s">
        <v>360</v>
      </c>
      <c r="C126" s="32" t="s">
        <v>223</v>
      </c>
      <c r="D126" s="32" t="s">
        <v>361</v>
      </c>
      <c r="E126" s="33" t="e">
        <f t="shared" si="9"/>
        <v>#REF!</v>
      </c>
      <c r="F126" s="34" t="s">
        <v>362</v>
      </c>
      <c r="G126" s="31" t="s">
        <v>363</v>
      </c>
      <c r="H126" s="34" t="s">
        <v>368</v>
      </c>
      <c r="I126" s="34" t="s">
        <v>369</v>
      </c>
      <c r="J126" s="36">
        <v>72397784</v>
      </c>
      <c r="K126" s="19">
        <v>0</v>
      </c>
      <c r="L126" s="39">
        <v>0</v>
      </c>
      <c r="M126" s="19">
        <v>0</v>
      </c>
    </row>
    <row r="127" spans="1:13" ht="16.5" customHeight="1">
      <c r="A127" s="30">
        <f t="shared" si="8"/>
        <v>123</v>
      </c>
      <c r="B127" s="31" t="s">
        <v>360</v>
      </c>
      <c r="C127" s="32" t="s">
        <v>104</v>
      </c>
      <c r="D127" s="32" t="s">
        <v>361</v>
      </c>
      <c r="E127" s="33" t="e">
        <f t="shared" si="9"/>
        <v>#REF!</v>
      </c>
      <c r="F127" s="34" t="s">
        <v>370</v>
      </c>
      <c r="G127" s="31" t="s">
        <v>371</v>
      </c>
      <c r="H127" s="34" t="s">
        <v>372</v>
      </c>
      <c r="I127" s="34" t="s">
        <v>373</v>
      </c>
      <c r="J127" s="36">
        <v>13411416</v>
      </c>
      <c r="K127" s="19">
        <v>18.96</v>
      </c>
      <c r="L127" s="39">
        <v>13411416</v>
      </c>
      <c r="M127" s="19">
        <v>2.01</v>
      </c>
    </row>
    <row r="128" spans="1:13" ht="16.5" customHeight="1">
      <c r="A128" s="30">
        <f t="shared" si="8"/>
        <v>124</v>
      </c>
      <c r="B128" s="31" t="s">
        <v>360</v>
      </c>
      <c r="C128" s="32" t="s">
        <v>104</v>
      </c>
      <c r="D128" s="32" t="s">
        <v>361</v>
      </c>
      <c r="E128" s="33" t="e">
        <f t="shared" si="9"/>
        <v>#REF!</v>
      </c>
      <c r="F128" s="34" t="s">
        <v>374</v>
      </c>
      <c r="G128" s="31" t="s">
        <v>375</v>
      </c>
      <c r="H128" s="34" t="s">
        <v>376</v>
      </c>
      <c r="I128" s="34" t="s">
        <v>375</v>
      </c>
      <c r="J128" s="36">
        <v>28170562</v>
      </c>
      <c r="K128" s="19">
        <v>46</v>
      </c>
      <c r="L128" s="39">
        <v>35139478</v>
      </c>
      <c r="M128" s="19">
        <v>0</v>
      </c>
    </row>
    <row r="129" spans="1:13" ht="16.5" customHeight="1">
      <c r="A129" s="30">
        <f t="shared" si="8"/>
        <v>125</v>
      </c>
      <c r="B129" s="31" t="s">
        <v>360</v>
      </c>
      <c r="C129" s="32" t="s">
        <v>223</v>
      </c>
      <c r="D129" s="32" t="s">
        <v>361</v>
      </c>
      <c r="E129" s="33" t="e">
        <f t="shared" si="9"/>
        <v>#REF!</v>
      </c>
      <c r="F129" s="34" t="s">
        <v>374</v>
      </c>
      <c r="G129" s="31" t="s">
        <v>375</v>
      </c>
      <c r="H129" s="34" t="s">
        <v>377</v>
      </c>
      <c r="I129" s="34" t="s">
        <v>378</v>
      </c>
      <c r="J129" s="36">
        <v>8500000</v>
      </c>
      <c r="K129" s="19">
        <v>0</v>
      </c>
      <c r="L129" s="39">
        <v>0</v>
      </c>
      <c r="M129" s="19">
        <v>0</v>
      </c>
    </row>
    <row r="130" spans="1:13" ht="16.5" customHeight="1">
      <c r="A130" s="30">
        <f t="shared" si="8"/>
        <v>126</v>
      </c>
      <c r="B130" s="31" t="s">
        <v>360</v>
      </c>
      <c r="C130" s="32" t="s">
        <v>104</v>
      </c>
      <c r="D130" s="32" t="s">
        <v>361</v>
      </c>
      <c r="E130" s="33" t="e">
        <f t="shared" si="9"/>
        <v>#REF!</v>
      </c>
      <c r="F130" s="34" t="s">
        <v>379</v>
      </c>
      <c r="G130" s="31" t="s">
        <v>380</v>
      </c>
      <c r="H130" s="34" t="s">
        <v>381</v>
      </c>
      <c r="I130" s="34" t="s">
        <v>382</v>
      </c>
      <c r="J130" s="36">
        <v>1209141888</v>
      </c>
      <c r="K130" s="19">
        <v>4038.62</v>
      </c>
      <c r="L130" s="39">
        <v>1114072597</v>
      </c>
      <c r="M130" s="19">
        <v>23</v>
      </c>
    </row>
    <row r="131" spans="1:13" ht="16.5" customHeight="1">
      <c r="A131" s="30">
        <f t="shared" si="8"/>
        <v>127</v>
      </c>
      <c r="B131" s="31" t="s">
        <v>360</v>
      </c>
      <c r="C131" s="32" t="s">
        <v>104</v>
      </c>
      <c r="D131" s="32" t="s">
        <v>361</v>
      </c>
      <c r="E131" s="33" t="e">
        <f t="shared" si="9"/>
        <v>#REF!</v>
      </c>
      <c r="F131" s="34" t="s">
        <v>379</v>
      </c>
      <c r="G131" s="31" t="s">
        <v>380</v>
      </c>
      <c r="H131" s="34" t="s">
        <v>383</v>
      </c>
      <c r="I131" s="34" t="s">
        <v>384</v>
      </c>
      <c r="J131" s="36">
        <v>27021945</v>
      </c>
      <c r="K131" s="19">
        <v>92.15</v>
      </c>
      <c r="L131" s="39">
        <v>6919469</v>
      </c>
      <c r="M131" s="19">
        <v>0</v>
      </c>
    </row>
    <row r="132" spans="1:13" ht="16.5" customHeight="1">
      <c r="A132" s="30">
        <f t="shared" si="8"/>
        <v>128</v>
      </c>
      <c r="B132" s="31" t="s">
        <v>360</v>
      </c>
      <c r="C132" s="32" t="s">
        <v>104</v>
      </c>
      <c r="D132" s="32" t="s">
        <v>361</v>
      </c>
      <c r="E132" s="33" t="e">
        <f t="shared" si="9"/>
        <v>#REF!</v>
      </c>
      <c r="F132" s="34" t="s">
        <v>385</v>
      </c>
      <c r="G132" s="31" t="s">
        <v>386</v>
      </c>
      <c r="H132" s="34" t="s">
        <v>387</v>
      </c>
      <c r="I132" s="34" t="s">
        <v>388</v>
      </c>
      <c r="J132" s="36">
        <v>128374610</v>
      </c>
      <c r="K132" s="19">
        <v>0</v>
      </c>
      <c r="L132" s="39">
        <v>68294000</v>
      </c>
      <c r="M132" s="19">
        <v>0</v>
      </c>
    </row>
    <row r="133" spans="1:13" ht="16.5" customHeight="1">
      <c r="A133" s="30">
        <f t="shared" si="8"/>
        <v>129</v>
      </c>
      <c r="B133" s="31" t="s">
        <v>360</v>
      </c>
      <c r="C133" s="32" t="s">
        <v>104</v>
      </c>
      <c r="D133" s="32" t="s">
        <v>361</v>
      </c>
      <c r="E133" s="33" t="e">
        <f t="shared" si="9"/>
        <v>#REF!</v>
      </c>
      <c r="F133" s="34" t="s">
        <v>389</v>
      </c>
      <c r="G133" s="31" t="s">
        <v>390</v>
      </c>
      <c r="H133" s="34" t="s">
        <v>391</v>
      </c>
      <c r="I133" s="34" t="s">
        <v>392</v>
      </c>
      <c r="J133" s="36">
        <v>9385121</v>
      </c>
      <c r="K133" s="19">
        <v>0</v>
      </c>
      <c r="L133" s="39">
        <v>5532291</v>
      </c>
      <c r="M133" s="19">
        <v>0</v>
      </c>
    </row>
    <row r="134" spans="1:13" ht="16.5" customHeight="1">
      <c r="A134" s="30">
        <f t="shared" si="8"/>
        <v>130</v>
      </c>
      <c r="B134" s="31" t="s">
        <v>360</v>
      </c>
      <c r="C134" s="32" t="s">
        <v>104</v>
      </c>
      <c r="D134" s="32" t="s">
        <v>393</v>
      </c>
      <c r="E134" s="33" t="e">
        <f t="shared" si="9"/>
        <v>#REF!</v>
      </c>
      <c r="F134" s="34" t="s">
        <v>394</v>
      </c>
      <c r="G134" s="31" t="s">
        <v>395</v>
      </c>
      <c r="H134" s="34" t="s">
        <v>396</v>
      </c>
      <c r="I134" s="34" t="s">
        <v>395</v>
      </c>
      <c r="J134" s="36">
        <v>27224886</v>
      </c>
      <c r="K134" s="19">
        <v>56</v>
      </c>
      <c r="L134" s="39">
        <v>24103179</v>
      </c>
      <c r="M134" s="19">
        <v>0</v>
      </c>
    </row>
    <row r="135" spans="1:13" ht="16.5" customHeight="1">
      <c r="A135" s="30">
        <f t="shared" si="8"/>
        <v>131</v>
      </c>
      <c r="B135" s="31" t="s">
        <v>360</v>
      </c>
      <c r="C135" s="32" t="s">
        <v>104</v>
      </c>
      <c r="D135" s="32" t="s">
        <v>393</v>
      </c>
      <c r="E135" s="33" t="e">
        <f t="shared" si="9"/>
        <v>#REF!</v>
      </c>
      <c r="F135" s="34" t="s">
        <v>397</v>
      </c>
      <c r="G135" s="31" t="s">
        <v>398</v>
      </c>
      <c r="H135" s="34" t="s">
        <v>399</v>
      </c>
      <c r="I135" s="34" t="s">
        <v>400</v>
      </c>
      <c r="J135" s="36">
        <v>25298387</v>
      </c>
      <c r="K135" s="19">
        <v>19</v>
      </c>
      <c r="L135" s="39">
        <v>24969359</v>
      </c>
      <c r="M135" s="19">
        <v>0</v>
      </c>
    </row>
    <row r="136" spans="1:13" ht="20.25" customHeight="1">
      <c r="A136" s="30">
        <f t="shared" si="8"/>
        <v>132</v>
      </c>
      <c r="B136" s="31" t="s">
        <v>347</v>
      </c>
      <c r="C136" s="32" t="s">
        <v>107</v>
      </c>
      <c r="D136" s="32" t="s">
        <v>361</v>
      </c>
      <c r="E136" s="33" t="e">
        <f t="shared" si="9"/>
        <v>#REF!</v>
      </c>
      <c r="F136" s="34" t="s">
        <v>348</v>
      </c>
      <c r="G136" s="31" t="s">
        <v>349</v>
      </c>
      <c r="H136" s="34" t="s">
        <v>401</v>
      </c>
      <c r="I136" s="34" t="s">
        <v>402</v>
      </c>
      <c r="J136" s="36">
        <v>244727000</v>
      </c>
      <c r="K136" s="19">
        <v>0</v>
      </c>
      <c r="L136" s="39">
        <v>244727000</v>
      </c>
      <c r="M136" s="19">
        <v>0</v>
      </c>
    </row>
    <row r="137" spans="1:13" ht="24" customHeight="1">
      <c r="A137" s="30">
        <f t="shared" si="8"/>
        <v>133</v>
      </c>
      <c r="B137" s="31" t="s">
        <v>347</v>
      </c>
      <c r="C137" s="32" t="s">
        <v>107</v>
      </c>
      <c r="D137" s="32" t="s">
        <v>361</v>
      </c>
      <c r="E137" s="33" t="e">
        <f t="shared" si="9"/>
        <v>#REF!</v>
      </c>
      <c r="F137" s="34" t="s">
        <v>348</v>
      </c>
      <c r="G137" s="31" t="s">
        <v>349</v>
      </c>
      <c r="H137" s="34" t="s">
        <v>403</v>
      </c>
      <c r="I137" s="34" t="s">
        <v>404</v>
      </c>
      <c r="J137" s="36">
        <v>191272217</v>
      </c>
      <c r="K137" s="19">
        <v>0</v>
      </c>
      <c r="L137" s="39">
        <v>191272217</v>
      </c>
      <c r="M137" s="19">
        <v>0</v>
      </c>
    </row>
    <row r="138" spans="1:13" ht="16.5" customHeight="1">
      <c r="A138" s="30">
        <f t="shared" si="8"/>
        <v>134</v>
      </c>
      <c r="B138" s="31" t="s">
        <v>347</v>
      </c>
      <c r="C138" s="32" t="s">
        <v>223</v>
      </c>
      <c r="D138" s="32" t="s">
        <v>361</v>
      </c>
      <c r="E138" s="33" t="e">
        <f t="shared" si="9"/>
        <v>#REF!</v>
      </c>
      <c r="F138" s="34" t="s">
        <v>405</v>
      </c>
      <c r="G138" s="31" t="s">
        <v>406</v>
      </c>
      <c r="H138" s="34" t="s">
        <v>405</v>
      </c>
      <c r="I138" s="34" t="s">
        <v>407</v>
      </c>
      <c r="J138" s="36">
        <v>66688412</v>
      </c>
      <c r="K138" s="19">
        <v>0</v>
      </c>
      <c r="L138" s="39">
        <v>66688412</v>
      </c>
      <c r="M138" s="19">
        <v>0</v>
      </c>
    </row>
    <row r="139" spans="1:13" ht="16.5" customHeight="1">
      <c r="A139" s="30"/>
      <c r="B139" s="60"/>
      <c r="C139" s="60"/>
      <c r="D139" s="60"/>
      <c r="E139" s="61"/>
      <c r="F139" s="34"/>
      <c r="G139" s="60"/>
      <c r="H139" s="34"/>
      <c r="I139" s="59" t="s">
        <v>408</v>
      </c>
      <c r="J139" s="62">
        <f>SUBTOTAL(9,J50:J138)</f>
        <v>4390540473</v>
      </c>
      <c r="K139" s="63">
        <f>SUBTOTAL(9,K50:K138)</f>
        <v>9308.4</v>
      </c>
      <c r="L139" s="10"/>
      <c r="M139" s="9"/>
    </row>
    <row r="140" spans="1:13" ht="16.5" customHeight="1">
      <c r="A140" s="64"/>
      <c r="F140" s="64"/>
      <c r="H140" s="66"/>
      <c r="I140" s="67"/>
      <c r="J140" s="44">
        <v>0</v>
      </c>
      <c r="K140" s="45">
        <v>0</v>
      </c>
      <c r="L140" s="10">
        <v>0</v>
      </c>
      <c r="M140" s="9">
        <v>0</v>
      </c>
    </row>
    <row r="141" spans="1:13" ht="22.5" customHeight="1" thickBot="1">
      <c r="A141" s="68"/>
      <c r="F141" s="68"/>
      <c r="G141" s="69" t="s">
        <v>409</v>
      </c>
      <c r="H141" s="70"/>
      <c r="I141" s="71" t="s">
        <v>409</v>
      </c>
      <c r="J141" s="72">
        <f>SUBTOTAL(9,J5:J140)</f>
        <v>5013434264</v>
      </c>
      <c r="K141" s="73">
        <f>SUBTOTAL(9,K5:K140)</f>
        <v>13645.589999999998</v>
      </c>
      <c r="L141" s="74">
        <f>SUBTOTAL(9,L5:L140)</f>
        <v>4811327627</v>
      </c>
      <c r="M141" s="75">
        <f>SUBTOTAL(9,M5:M140)</f>
        <v>138.39</v>
      </c>
    </row>
    <row r="142" spans="1:11" ht="16.5" customHeight="1">
      <c r="A142" s="76"/>
      <c r="F142" s="76"/>
      <c r="H142" s="77"/>
      <c r="I142" s="78"/>
      <c r="J142" s="79"/>
      <c r="K142" s="80"/>
    </row>
    <row r="149" spans="1:13" ht="16.5" customHeight="1">
      <c r="A149" s="83"/>
      <c r="B149" s="32" t="s">
        <v>115</v>
      </c>
      <c r="C149" s="32" t="s">
        <v>100</v>
      </c>
      <c r="D149" s="32" t="s">
        <v>15</v>
      </c>
      <c r="E149" s="33" t="e">
        <f>E83+1</f>
        <v>#REF!</v>
      </c>
      <c r="F149" s="32"/>
      <c r="G149" s="32" t="s">
        <v>233</v>
      </c>
      <c r="H149" s="32"/>
      <c r="I149" s="32"/>
      <c r="J149" s="36">
        <v>0</v>
      </c>
      <c r="K149" s="19">
        <v>0</v>
      </c>
      <c r="L149" s="36">
        <v>4246074</v>
      </c>
      <c r="M149" s="19">
        <v>0</v>
      </c>
    </row>
    <row r="150" ht="16.5" customHeight="1">
      <c r="L150" s="81">
        <f>L149+L141</f>
        <v>4815573701</v>
      </c>
    </row>
  </sheetData>
  <sheetProtection/>
  <mergeCells count="1">
    <mergeCell ref="F3:J3"/>
  </mergeCells>
  <printOptions/>
  <pageMargins left="0.32" right="0.19" top="0.84" bottom="0.94" header="0.61" footer="0.67"/>
  <pageSetup fitToHeight="6" horizontalDpi="600" verticalDpi="600" orientation="portrait" scale="93" r:id="rId1"/>
  <headerFooter alignWithMargins="0">
    <oddFooter>&amp;L&amp;8&amp;T &amp;D&amp;C&amp;8&amp;P</oddFooter>
  </headerFooter>
  <rowBreaks count="1" manualBreakCount="1">
    <brk id="4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Allende, Angel</cp:lastModifiedBy>
  <dcterms:created xsi:type="dcterms:W3CDTF">2009-09-27T15:43:37Z</dcterms:created>
  <dcterms:modified xsi:type="dcterms:W3CDTF">2009-09-27T22:28:29Z</dcterms:modified>
  <cp:category/>
  <cp:version/>
  <cp:contentType/>
  <cp:contentStatus/>
</cp:coreProperties>
</file>