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920" windowHeight="10470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<sst xmlns="http://schemas.openxmlformats.org/spreadsheetml/2006/main" count="74" uniqueCount="44">
  <si>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</si>
  <si>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</si>
  <si>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</si>
  <si>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</si>
  <si>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</si>
  <si>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</si>
  <si>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</si>
  <si>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</si>
  <si>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</si>
  <si>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</si>
  <si>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</si>
  <si>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</si>
  <si>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</si>
  <si>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</si>
  <si>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</si>
  <si>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</si>
  <si>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</si>
  <si>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</si>
  <si>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</si>
  <si>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0010</t>
  </si>
  <si>
    <t>0205</t>
  </si>
  <si>
    <t>Jacqui Austin, Budget Analyst</t>
  </si>
  <si>
    <t xml:space="preserve">  </t>
  </si>
  <si>
    <t>Impact of the above legislation on King County Drug Forfeiture Fund is estimated to be:</t>
  </si>
  <si>
    <t>Krista Camenzind, Supervisor</t>
  </si>
  <si>
    <t>K9 Contract with Eastside Narcotics Task Force Add FTE and Increase Authorization</t>
  </si>
  <si>
    <t>King County Sheriff's Office, Drug Forfeiture Fund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</si>
  <si>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</si>
  <si>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</si>
  <si>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</si>
  <si>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</si>
  <si>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Salary &amp; Benefits</t>
  </si>
  <si>
    <t>Capital Outlay</t>
  </si>
  <si>
    <r>
      <t>Supplies and Services</t>
    </r>
    <r>
      <rPr>
        <vertAlign val="superscript"/>
        <sz val="10.5"/>
        <rFont val="Univers"/>
        <family val="2"/>
      </rPr>
      <t xml:space="preserve"> 3</t>
    </r>
  </si>
  <si>
    <r>
      <t xml:space="preserve">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Increased authorization of $39,348 from contract with Eastside Narcotics Task Force, effective 10/1/09,  will cover full costs of FTE and </t>
    </r>
  </si>
  <si>
    <r>
      <t>3</t>
    </r>
    <r>
      <rPr>
        <sz val="12"/>
        <rFont val="Times New Roman"/>
        <family val="1"/>
      </rPr>
      <t xml:space="preserve"> In 2009, comprised of $100,000 one-time gasoline and evidence storage resulting from increased drug investigations, and $3,331 radio expense</t>
    </r>
  </si>
  <si>
    <r>
      <t>Drug Forfeiture Fund</t>
    </r>
    <r>
      <rPr>
        <vertAlign val="superscript"/>
        <sz val="10.5"/>
        <rFont val="Univers"/>
        <family val="2"/>
      </rPr>
      <t>1</t>
    </r>
  </si>
  <si>
    <r>
      <t>Eastside Narcotics Task Force Contract</t>
    </r>
    <r>
      <rPr>
        <vertAlign val="superscript"/>
        <sz val="10.5"/>
        <rFont val="Univers"/>
        <family val="2"/>
      </rPr>
      <t>2</t>
    </r>
  </si>
  <si>
    <t xml:space="preserve">      is for vehicle maintenance and repair, gasoline and investigative costs of contract. This is assumed to increase to $10,000 in 2010 and by 4% </t>
  </si>
  <si>
    <t xml:space="preserve">      thereafter. The Drug Forfeiture Fund is backed by revenue from assets seized in successfully prosecuted drug cases. </t>
  </si>
  <si>
    <t xml:space="preserve">      provide van for officer use.  Includes $10,000 in 2009 for one-time equipment purchase.</t>
  </si>
  <si>
    <r>
      <t>1</t>
    </r>
    <r>
      <rPr>
        <sz val="12"/>
        <rFont val="Times New Roman"/>
        <family val="1"/>
      </rPr>
      <t xml:space="preserve">One-time $100,000 for increased gasoline and evidence storage. This increase is included in 2010 Proposed budget. An additional $2,500 </t>
    </r>
  </si>
  <si>
    <t xml:space="preserve">      plus $2,500 for vehicle maintenance and repair, gasoline and investigative costs incurred by K9 Officer.</t>
  </si>
  <si>
    <t>2009 4th Quarter Omnibus Ordinance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</si>
</sst>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.00"/>
    <numFmt numFmtId="174" formatCode="_(&quot;$&quot;* #,##0.0_);_(&quot;$&quot;* \(#,##0.0\);_(&quot;$&quot;* &quot;-&quot;??_);_(@_)"/>
  </numFmts>
  <fonts count="3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8" xfId="0" applyNumberFormat="1" applyFont="1" applyFill="1" applyBorder="1" applyAlignment="1" quotePrefix="1">
      <alignment horizontal="center"/>
    </xf>
    <xf numFmtId="0" fontId="9" fillId="0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172" fontId="8" fillId="0" borderId="23" xfId="42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3" xfId="0" applyFont="1" applyFill="1" applyBorder="1" applyAlignment="1" quotePrefix="1">
      <alignment horizontal="center"/>
    </xf>
    <xf numFmtId="172" fontId="8" fillId="0" borderId="24" xfId="42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right"/>
    </xf>
    <xf numFmtId="0" fontId="28" fillId="0" borderId="23" xfId="0" applyFont="1" applyFill="1" applyBorder="1" applyAlignment="1" quotePrefix="1">
      <alignment horizontal="center" wrapText="1"/>
    </xf>
    <xf numFmtId="0" fontId="28" fillId="0" borderId="23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2" fillId="0" borderId="30" xfId="0" applyFont="1" applyFill="1" applyBorder="1" applyAlignment="1">
      <alignment/>
    </xf>
    <xf numFmtId="170" fontId="2" fillId="0" borderId="0" xfId="44" applyNumberFormat="1" applyFont="1" applyFill="1" applyAlignment="1">
      <alignment/>
    </xf>
    <xf numFmtId="164" fontId="5" fillId="0" borderId="31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172" fontId="0" fillId="0" borderId="30" xfId="0" applyNumberFormat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72" fontId="8" fillId="0" borderId="33" xfId="42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/>
    </xf>
    <xf numFmtId="172" fontId="8" fillId="0" borderId="24" xfId="0" applyNumberFormat="1" applyFont="1" applyFill="1" applyBorder="1" applyAlignment="1">
      <alignment horizontal="center"/>
    </xf>
    <xf numFmtId="172" fontId="8" fillId="0" borderId="33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172" fontId="0" fillId="0" borderId="24" xfId="42" applyNumberFormat="1" applyFont="1" applyBorder="1" applyAlignment="1">
      <alignment horizontal="right"/>
    </xf>
    <xf numFmtId="172" fontId="0" fillId="0" borderId="33" xfId="42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10" fillId="0" borderId="0" xfId="0" applyFont="1" applyFill="1" applyAlignment="1">
      <alignment/>
    </xf>
    <xf numFmtId="4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2" fillId="0" borderId="28" xfId="0" applyFont="1" applyFill="1" applyBorder="1" applyAlignment="1">
      <alignment/>
    </xf>
    <xf numFmtId="172" fontId="8" fillId="0" borderId="23" xfId="0" applyNumberFormat="1" applyFont="1" applyFill="1" applyBorder="1" applyAlignment="1">
      <alignment horizontal="center"/>
    </xf>
    <xf numFmtId="172" fontId="0" fillId="0" borderId="23" xfId="42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1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5" width="16.421875" style="0" customWidth="1"/>
    <col min="6" max="7" width="15.28125" style="0" customWidth="1"/>
    <col min="8" max="8" width="16.28125" style="0" customWidth="1"/>
    <col min="10" max="10" width="11.28125" style="0" bestFit="1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6.75" customHeight="1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14</v>
      </c>
      <c r="B3" s="7"/>
      <c r="C3" s="7" t="s">
        <v>43</v>
      </c>
      <c r="D3" s="8"/>
      <c r="E3" s="8"/>
      <c r="F3" s="8"/>
      <c r="G3" s="8"/>
      <c r="H3" s="9"/>
    </row>
    <row r="4" spans="1:8" ht="13.5">
      <c r="A4" s="10" t="s">
        <v>15</v>
      </c>
      <c r="C4" s="11" t="s">
        <v>25</v>
      </c>
      <c r="D4" s="12"/>
      <c r="E4" s="12"/>
      <c r="F4" s="12"/>
      <c r="G4" s="12"/>
      <c r="H4" s="13"/>
    </row>
    <row r="5" spans="1:8" ht="13.5">
      <c r="A5" s="14" t="s">
        <v>16</v>
      </c>
      <c r="B5" s="15"/>
      <c r="C5" s="15" t="s">
        <v>26</v>
      </c>
      <c r="D5" s="15"/>
      <c r="E5" s="15"/>
      <c r="F5" s="15"/>
      <c r="G5" s="15"/>
      <c r="H5" s="16"/>
    </row>
    <row r="6" spans="1:8" ht="13.5">
      <c r="A6" s="14" t="s">
        <v>17</v>
      </c>
      <c r="B6" s="15"/>
      <c r="C6" s="15" t="s">
        <v>21</v>
      </c>
      <c r="D6" s="15"/>
      <c r="E6" s="15"/>
      <c r="F6" s="15"/>
      <c r="G6" s="15"/>
      <c r="H6" s="16"/>
    </row>
    <row r="7" spans="1:8" ht="14.25" thickBot="1">
      <c r="A7" s="17" t="s">
        <v>18</v>
      </c>
      <c r="B7" s="18"/>
      <c r="C7" s="18" t="s">
        <v>24</v>
      </c>
      <c r="D7" s="18"/>
      <c r="E7" s="18"/>
      <c r="F7" s="18"/>
      <c r="G7" s="18"/>
      <c r="H7" s="19"/>
    </row>
    <row r="8" spans="1:8" ht="7.5" customHeight="1" thickTop="1">
      <c r="A8" s="20"/>
      <c r="B8" s="21"/>
      <c r="C8" s="20"/>
      <c r="D8" s="15"/>
      <c r="E8" s="15"/>
      <c r="F8" s="15"/>
      <c r="G8" s="15"/>
      <c r="H8" s="15"/>
    </row>
    <row r="9" spans="1:8" ht="12" customHeight="1">
      <c r="A9" s="77" t="s">
        <v>23</v>
      </c>
      <c r="B9" s="77"/>
      <c r="C9" s="77"/>
      <c r="D9" s="77"/>
      <c r="E9" s="77"/>
      <c r="F9" s="77"/>
      <c r="G9" s="52">
        <v>0</v>
      </c>
      <c r="H9" s="52" t="s">
        <v>10</v>
      </c>
    </row>
    <row r="10" spans="1:8" ht="14.25" thickBot="1">
      <c r="A10" s="22" t="s">
        <v>1</v>
      </c>
      <c r="B10" s="15"/>
      <c r="C10" s="20"/>
      <c r="D10" s="20"/>
      <c r="E10" s="20"/>
      <c r="F10" s="20"/>
      <c r="G10" s="20"/>
      <c r="H10" s="20"/>
    </row>
    <row r="11" spans="1:9" ht="15.75">
      <c r="A11" s="23" t="s">
        <v>2</v>
      </c>
      <c r="B11" s="24"/>
      <c r="C11" s="25" t="s">
        <v>3</v>
      </c>
      <c r="D11" s="25" t="s">
        <v>4</v>
      </c>
      <c r="E11" s="43" t="s">
        <v>27</v>
      </c>
      <c r="F11" s="25" t="s">
        <v>28</v>
      </c>
      <c r="G11" s="43" t="s">
        <v>29</v>
      </c>
      <c r="H11" s="57" t="s">
        <v>30</v>
      </c>
      <c r="I11" s="54"/>
    </row>
    <row r="12" spans="1:9" ht="13.5">
      <c r="A12" s="26"/>
      <c r="B12" s="27"/>
      <c r="C12" s="28" t="s">
        <v>5</v>
      </c>
      <c r="D12" s="28" t="s">
        <v>6</v>
      </c>
      <c r="E12" s="30">
        <v>2009</v>
      </c>
      <c r="F12" s="29">
        <v>2010</v>
      </c>
      <c r="G12" s="30">
        <v>2011</v>
      </c>
      <c r="H12" s="58">
        <v>2012</v>
      </c>
      <c r="I12" s="54"/>
    </row>
    <row r="13" spans="1:9" ht="15.75">
      <c r="A13" s="78" t="s">
        <v>36</v>
      </c>
      <c r="B13" s="79"/>
      <c r="C13" s="47" t="s">
        <v>19</v>
      </c>
      <c r="D13" s="48">
        <v>35742</v>
      </c>
      <c r="E13" s="45">
        <v>102500</v>
      </c>
      <c r="F13" s="42">
        <v>10000</v>
      </c>
      <c r="G13" s="45">
        <f>F13*1.04</f>
        <v>10400</v>
      </c>
      <c r="H13" s="59">
        <f>G13*1.04</f>
        <v>10816</v>
      </c>
      <c r="I13" s="54"/>
    </row>
    <row r="14" spans="1:10" ht="15.75">
      <c r="A14" s="78" t="s">
        <v>37</v>
      </c>
      <c r="B14" s="79"/>
      <c r="C14" s="47" t="s">
        <v>19</v>
      </c>
      <c r="D14" s="48">
        <v>34210</v>
      </c>
      <c r="E14" s="45">
        <f>26517+15331-2500</f>
        <v>39348</v>
      </c>
      <c r="F14" s="72">
        <f>F20-F13</f>
        <v>125946.23999999999</v>
      </c>
      <c r="G14" s="62">
        <f>G20-G13</f>
        <v>132208.9096</v>
      </c>
      <c r="H14" s="63">
        <f>H19-H13</f>
        <v>138783.32698399998</v>
      </c>
      <c r="I14" s="54"/>
      <c r="J14" t="s">
        <v>10</v>
      </c>
    </row>
    <row r="15" spans="1:11" ht="14.25" thickBot="1">
      <c r="A15" s="31"/>
      <c r="B15" s="32" t="s">
        <v>7</v>
      </c>
      <c r="C15" s="33"/>
      <c r="D15" s="33"/>
      <c r="E15" s="53">
        <f>SUM(E13:E14)</f>
        <v>141848</v>
      </c>
      <c r="F15" s="46">
        <f>SUM(F13:F14)</f>
        <v>135946.24</v>
      </c>
      <c r="G15" s="53">
        <f>SUM(G13:G14)</f>
        <v>142608.9096</v>
      </c>
      <c r="H15" s="60">
        <f>SUM(H13:H14)</f>
        <v>149599.32698399998</v>
      </c>
      <c r="I15" s="54"/>
      <c r="J15" s="49" t="s">
        <v>10</v>
      </c>
      <c r="K15" t="s">
        <v>10</v>
      </c>
    </row>
    <row r="16" spans="1:9" ht="14.25" thickBot="1">
      <c r="A16" s="56" t="s">
        <v>8</v>
      </c>
      <c r="B16" s="15"/>
      <c r="C16" s="36"/>
      <c r="D16" s="34"/>
      <c r="E16" s="20"/>
      <c r="F16" s="20"/>
      <c r="G16" s="20"/>
      <c r="H16" s="61"/>
      <c r="I16" s="54"/>
    </row>
    <row r="17" spans="1:9" ht="15.75">
      <c r="A17" s="23" t="s">
        <v>2</v>
      </c>
      <c r="B17" s="24"/>
      <c r="C17" s="25" t="s">
        <v>3</v>
      </c>
      <c r="D17" s="25" t="s">
        <v>9</v>
      </c>
      <c r="E17" s="43" t="s">
        <v>27</v>
      </c>
      <c r="F17" s="25" t="s">
        <v>28</v>
      </c>
      <c r="G17" s="43" t="s">
        <v>29</v>
      </c>
      <c r="H17" s="57" t="s">
        <v>30</v>
      </c>
      <c r="I17" s="54"/>
    </row>
    <row r="18" spans="1:9" ht="13.5">
      <c r="A18" s="26"/>
      <c r="B18" s="27" t="s">
        <v>10</v>
      </c>
      <c r="C18" s="28" t="s">
        <v>5</v>
      </c>
      <c r="D18" s="37"/>
      <c r="E18" s="30">
        <v>2009</v>
      </c>
      <c r="F18" s="29">
        <v>2010</v>
      </c>
      <c r="G18" s="30">
        <v>2011</v>
      </c>
      <c r="H18" s="58">
        <v>2012</v>
      </c>
      <c r="I18" s="54"/>
    </row>
    <row r="19" spans="1:9" ht="13.5">
      <c r="A19" s="26"/>
      <c r="B19" s="27"/>
      <c r="C19" s="44" t="s">
        <v>19</v>
      </c>
      <c r="D19" s="37" t="s">
        <v>20</v>
      </c>
      <c r="E19" s="45">
        <v>141848</v>
      </c>
      <c r="F19" s="42">
        <f>F27</f>
        <v>135946.24</v>
      </c>
      <c r="G19" s="45">
        <f>G27</f>
        <v>142608.9096</v>
      </c>
      <c r="H19" s="59">
        <f>H27</f>
        <v>149599.32698399998</v>
      </c>
      <c r="I19" s="54"/>
    </row>
    <row r="20" spans="1:10" ht="14.25" thickBot="1">
      <c r="A20" s="31"/>
      <c r="B20" s="32" t="s">
        <v>11</v>
      </c>
      <c r="C20" s="38"/>
      <c r="D20" s="39"/>
      <c r="E20" s="53">
        <f>E19</f>
        <v>141848</v>
      </c>
      <c r="F20" s="46">
        <f>F27</f>
        <v>135946.24</v>
      </c>
      <c r="G20" s="46">
        <f>G27</f>
        <v>142608.9096</v>
      </c>
      <c r="H20" s="60">
        <f>H27</f>
        <v>149599.32698399998</v>
      </c>
      <c r="I20" s="54"/>
      <c r="J20" t="s">
        <v>10</v>
      </c>
    </row>
    <row r="21" spans="1:9" ht="12" customHeight="1" thickBot="1">
      <c r="A21" s="56" t="s">
        <v>12</v>
      </c>
      <c r="B21" s="15"/>
      <c r="C21" s="15"/>
      <c r="D21" s="15"/>
      <c r="E21" s="20"/>
      <c r="F21" s="20"/>
      <c r="G21" s="20"/>
      <c r="H21" s="61"/>
      <c r="I21" s="54"/>
    </row>
    <row r="22" spans="1:9" ht="15.75">
      <c r="A22" s="23"/>
      <c r="B22" s="24"/>
      <c r="C22" s="25" t="s">
        <v>3</v>
      </c>
      <c r="D22" s="25" t="s">
        <v>9</v>
      </c>
      <c r="E22" s="43" t="s">
        <v>27</v>
      </c>
      <c r="F22" s="25" t="s">
        <v>28</v>
      </c>
      <c r="G22" s="43" t="s">
        <v>29</v>
      </c>
      <c r="H22" s="57" t="s">
        <v>30</v>
      </c>
      <c r="I22" s="54"/>
    </row>
    <row r="23" spans="1:9" ht="13.5">
      <c r="A23" s="26"/>
      <c r="B23" s="27"/>
      <c r="C23" s="28" t="s">
        <v>5</v>
      </c>
      <c r="D23" s="28"/>
      <c r="E23" s="30">
        <v>2009</v>
      </c>
      <c r="F23" s="29">
        <v>2010</v>
      </c>
      <c r="G23" s="30">
        <v>2011</v>
      </c>
      <c r="H23" s="58">
        <v>2012</v>
      </c>
      <c r="I23" s="54"/>
    </row>
    <row r="24" spans="1:9" ht="13.5">
      <c r="A24" s="26" t="s">
        <v>31</v>
      </c>
      <c r="B24" s="71"/>
      <c r="C24" s="44" t="s">
        <v>19</v>
      </c>
      <c r="D24" s="37" t="s">
        <v>20</v>
      </c>
      <c r="E24" s="45">
        <v>26017</v>
      </c>
      <c r="F24" s="42">
        <v>122482</v>
      </c>
      <c r="G24" s="45">
        <f>F24*1.05</f>
        <v>128606.1</v>
      </c>
      <c r="H24" s="59">
        <f>G24*1.05</f>
        <v>135036.405</v>
      </c>
      <c r="I24" s="54"/>
    </row>
    <row r="25" spans="1:9" ht="15.75">
      <c r="A25" s="51" t="s">
        <v>33</v>
      </c>
      <c r="C25" s="44" t="s">
        <v>19</v>
      </c>
      <c r="D25" s="37" t="s">
        <v>20</v>
      </c>
      <c r="E25" s="64">
        <f>100000+3331+2500</f>
        <v>105831</v>
      </c>
      <c r="F25" s="73">
        <f>(3331*1.04)+10000</f>
        <v>13464.24</v>
      </c>
      <c r="G25" s="65">
        <f>F25*1.04</f>
        <v>14002.8096</v>
      </c>
      <c r="H25" s="66">
        <f>G25*1.04</f>
        <v>14562.921984</v>
      </c>
      <c r="I25" s="54"/>
    </row>
    <row r="26" spans="1:10" ht="13.5">
      <c r="A26" s="26" t="s">
        <v>32</v>
      </c>
      <c r="B26" s="27"/>
      <c r="C26" s="44" t="s">
        <v>19</v>
      </c>
      <c r="D26" s="37" t="s">
        <v>20</v>
      </c>
      <c r="E26" s="45">
        <v>10000</v>
      </c>
      <c r="F26" s="42">
        <v>0</v>
      </c>
      <c r="G26" s="45">
        <v>0</v>
      </c>
      <c r="H26" s="59">
        <v>0</v>
      </c>
      <c r="I26" s="55" t="s">
        <v>22</v>
      </c>
      <c r="J26" s="50" t="s">
        <v>10</v>
      </c>
    </row>
    <row r="27" spans="1:9" ht="14.25" thickBot="1">
      <c r="A27" s="31"/>
      <c r="B27" s="32" t="s">
        <v>11</v>
      </c>
      <c r="C27" s="38"/>
      <c r="D27" s="39"/>
      <c r="E27" s="53">
        <f>SUM(E24:E26)</f>
        <v>141848</v>
      </c>
      <c r="F27" s="46">
        <f>SUM(F24:F26)</f>
        <v>135946.24</v>
      </c>
      <c r="G27" s="46">
        <f>SUM(G24:G26)</f>
        <v>142608.9096</v>
      </c>
      <c r="H27" s="46">
        <f>SUM(H24:H26)</f>
        <v>149599.32698399998</v>
      </c>
      <c r="I27" s="54"/>
    </row>
    <row r="28" spans="1:8" ht="13.5">
      <c r="A28" s="40" t="s">
        <v>13</v>
      </c>
      <c r="B28" s="20"/>
      <c r="C28" s="20"/>
      <c r="D28" s="20"/>
      <c r="E28" s="35"/>
      <c r="F28" s="35"/>
      <c r="G28" s="35"/>
      <c r="H28" s="35"/>
    </row>
    <row r="29" spans="1:8" ht="15.75" customHeight="1">
      <c r="A29" s="75" t="s">
        <v>41</v>
      </c>
      <c r="B29" s="75"/>
      <c r="C29" s="75"/>
      <c r="D29" s="75"/>
      <c r="E29" s="75"/>
      <c r="F29" s="75"/>
      <c r="G29" s="75"/>
      <c r="H29" s="75"/>
    </row>
    <row r="30" spans="1:8" ht="14.25" customHeight="1">
      <c r="A30" s="74" t="s">
        <v>38</v>
      </c>
      <c r="B30" s="41"/>
      <c r="C30" s="41"/>
      <c r="D30" s="41"/>
      <c r="E30" s="41"/>
      <c r="F30" s="41"/>
      <c r="G30" s="41"/>
      <c r="H30" s="69"/>
    </row>
    <row r="31" spans="1:8" ht="14.25" customHeight="1">
      <c r="A31" s="68" t="s">
        <v>39</v>
      </c>
      <c r="B31" s="68"/>
      <c r="C31" s="68"/>
      <c r="D31" s="68"/>
      <c r="E31" s="70"/>
      <c r="F31" s="70"/>
      <c r="G31" s="70"/>
      <c r="H31" s="70"/>
    </row>
    <row r="32" spans="1:8" ht="15.75" customHeight="1">
      <c r="A32" s="76" t="s">
        <v>34</v>
      </c>
      <c r="B32" s="76"/>
      <c r="C32" s="76"/>
      <c r="D32" s="76"/>
      <c r="E32" s="76"/>
      <c r="F32" s="76"/>
      <c r="G32" s="76"/>
      <c r="H32" s="76"/>
    </row>
    <row r="33" spans="1:8" ht="14.25" customHeight="1">
      <c r="A33" s="41" t="s">
        <v>40</v>
      </c>
      <c r="B33" s="41"/>
      <c r="C33" s="41"/>
      <c r="D33" s="41"/>
      <c r="E33" s="41"/>
      <c r="F33" s="41"/>
      <c r="G33" s="41"/>
      <c r="H33" s="41"/>
    </row>
    <row r="34" spans="1:8" ht="15.75" customHeight="1">
      <c r="A34" s="67" t="s">
        <v>35</v>
      </c>
      <c r="B34" s="41"/>
      <c r="C34" s="41"/>
      <c r="D34" s="41"/>
      <c r="E34" s="41"/>
      <c r="F34" s="41"/>
      <c r="G34" s="41"/>
      <c r="H34" s="41"/>
    </row>
    <row r="35" spans="1:8" ht="14.25" customHeight="1">
      <c r="A35" s="41" t="s">
        <v>42</v>
      </c>
      <c r="B35" s="41"/>
      <c r="C35" s="41"/>
      <c r="D35" s="41"/>
      <c r="E35" s="41"/>
      <c r="F35" s="41"/>
      <c r="G35" s="41"/>
      <c r="H35" s="41"/>
    </row>
    <row r="36" ht="14.25" customHeight="1">
      <c r="H36" s="50"/>
    </row>
    <row r="37" ht="14.25" customHeight="1"/>
    <row r="39" ht="1.5" customHeight="1"/>
    <row r="42" ht="12.75">
      <c r="A42" t="s">
        <v>10</v>
      </c>
    </row>
  </sheetData>
  <sheetProtection/>
  <mergeCells count="5">
    <mergeCell ref="A29:H29"/>
    <mergeCell ref="A32:H32"/>
    <mergeCell ref="A9:F9"/>
    <mergeCell ref="A13:B13"/>
    <mergeCell ref="A14:B14"/>
  </mergeCells>
  <printOptions horizontalCentered="1"/>
  <pageMargins left="0.33" right="0.34" top="0.54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2009-11-03T19:31:38Z</cp:lastPrinted>
  <dcterms:created xsi:type="dcterms:W3CDTF">2005-07-14T18:19:00Z</dcterms:created>
  <dcterms:modified xsi:type="dcterms:W3CDTF">2009-11-09T22:47:50Z</dcterms:modified>
  <cp:category/>
  <cp:version/>
  <cp:contentType/>
  <cp:contentStatus/>
</cp:coreProperties>
</file>