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1640" windowHeight="11640" activeTab="0"/>
  </bookViews>
  <sheets>
    <sheet name="2008 Contracts" sheetId="1" r:id="rId1"/>
  </sheets>
  <definedNames>
    <definedName name="_xlnm.Print_Area" localSheetId="0">'2008 Contracts'!$A$1:$H$67</definedName>
  </definedNames>
  <calcPr fullCalcOnLoad="1"/>
</workbook>
</file>

<file path=xl/sharedStrings.xml><?xml version="1.0" encoding="utf-8"?>
<sst xmlns="http://schemas.openxmlformats.org/spreadsheetml/2006/main" count="79" uniqueCount="66">
  <si>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</si>
  <si>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</si>
  <si>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</si>
  <si>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</si>
  <si>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</si>
  <si>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</si>
  <si>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</si>
  <si>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</si>
  <si>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</si>
  <si>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</si>
  <si>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1st Year</t>
  </si>
  <si>
    <t>2nd Year</t>
  </si>
  <si>
    <t>3rd Year</t>
  </si>
  <si>
    <t>Code</t>
  </si>
  <si>
    <t>Source</t>
  </si>
  <si>
    <t xml:space="preserve">TOTAL </t>
  </si>
  <si>
    <t>Expenditures from:</t>
  </si>
  <si>
    <t>Department</t>
  </si>
  <si>
    <t>TOTAL</t>
  </si>
  <si>
    <t>Expenditures by Categories</t>
  </si>
  <si>
    <t>Assumptions:</t>
  </si>
  <si>
    <t>Salaries &amp; Benefits</t>
  </si>
  <si>
    <t>Capital Outlay</t>
  </si>
  <si>
    <t>Other</t>
  </si>
  <si>
    <t>Office of the Public Defender</t>
  </si>
  <si>
    <t>Agency</t>
  </si>
  <si>
    <t>Associated Counsel for the Accused (ACA)</t>
  </si>
  <si>
    <t>Northwest Defenders Association (NDA)</t>
  </si>
  <si>
    <t>Society of Counsel for Representing Accused Persons (SCRAP)</t>
  </si>
  <si>
    <t>The Defender Association (TDA)</t>
  </si>
  <si>
    <t>Total</t>
  </si>
  <si>
    <t xml:space="preserve">Grant-Funded Expenditures </t>
  </si>
  <si>
    <t>Juvenile</t>
  </si>
  <si>
    <t>King County Misdemeanor</t>
  </si>
  <si>
    <t>Involuntary Treatment</t>
  </si>
  <si>
    <t>Dependency</t>
  </si>
  <si>
    <t>Contempt of Court</t>
  </si>
  <si>
    <t>Mental Health Court</t>
  </si>
  <si>
    <t>Juvenile Drug Court</t>
  </si>
  <si>
    <t>Grants</t>
  </si>
  <si>
    <t>Marijo Klem</t>
  </si>
  <si>
    <t>Racial Disparity</t>
  </si>
  <si>
    <t>Calendar Staffing</t>
  </si>
  <si>
    <t xml:space="preserve">Case Type / Service </t>
  </si>
  <si>
    <r>
      <t xml:space="preserve">Felony </t>
    </r>
    <r>
      <rPr>
        <vertAlign val="superscript"/>
        <sz val="10"/>
        <rFont val="Times New Roman"/>
        <family val="1"/>
      </rPr>
      <t>1</t>
    </r>
  </si>
  <si>
    <t>2008 Contracts for Public Defense Services</t>
  </si>
  <si>
    <t>Drug Diversion Court</t>
  </si>
  <si>
    <t>2008 Total Contracts</t>
  </si>
  <si>
    <t>Ordinance/Motion No.   2007-0544</t>
  </si>
  <si>
    <t>Public Defense Support</t>
  </si>
  <si>
    <r>
      <t xml:space="preserve">Becca </t>
    </r>
    <r>
      <rPr>
        <vertAlign val="superscript"/>
        <sz val="10"/>
        <rFont val="Times New Roman"/>
        <family val="1"/>
      </rPr>
      <t>3</t>
    </r>
  </si>
  <si>
    <r>
      <t xml:space="preserve">TOTAL </t>
    </r>
    <r>
      <rPr>
        <b/>
        <vertAlign val="superscript"/>
        <sz val="10"/>
        <color indexed="12"/>
        <rFont val="Times New Roman"/>
        <family val="1"/>
      </rPr>
      <t>4</t>
    </r>
  </si>
  <si>
    <t>Agency Administration</t>
  </si>
  <si>
    <t xml:space="preserve">Supplies and Services </t>
  </si>
  <si>
    <r>
      <t xml:space="preserve">1 </t>
    </r>
    <r>
      <rPr>
        <sz val="10"/>
        <rFont val="Times New Roman"/>
        <family val="1"/>
      </rPr>
      <t xml:space="preserve"> Felony budget for regular, 593 and known complex litigation cases; does not include complex litigation reserve amount.</t>
    </r>
  </si>
  <si>
    <r>
      <t xml:space="preserve">4   </t>
    </r>
    <r>
      <rPr>
        <sz val="10"/>
        <rFont val="Times New Roman"/>
        <family val="1"/>
      </rPr>
      <t xml:space="preserve">The total $33 M expenditure is for four contracts between the Office of the Public Defender and the four (4) nonprofit contractors providing defense services.  This expenditure represents the bulk of the payments to be made to the public defense contractors.  The 2008 Adopted Budget assumed these contract costs at 2.38% COLA rate.  The contract costs were derived based on projected numbers of cases in each case type (i.e. felonies, misdemeanors, juvenile cases, etc.) and the cost per case credit.  </t>
    </r>
  </si>
  <si>
    <t>Krishna Duggirala, OPD and Tesia Forbes, OMB</t>
  </si>
  <si>
    <t>Current Year</t>
  </si>
  <si>
    <t>General Fund- Funded Expenditures</t>
  </si>
  <si>
    <t>General Fund/DCHS - OPD</t>
  </si>
  <si>
    <r>
      <t xml:space="preserve">General Fund </t>
    </r>
    <r>
      <rPr>
        <b/>
        <vertAlign val="superscript"/>
        <sz val="10"/>
        <rFont val="Times New Roman"/>
        <family val="1"/>
      </rPr>
      <t>2</t>
    </r>
  </si>
  <si>
    <t xml:space="preserve">2008 Public Defender Agency Contracts </t>
  </si>
  <si>
    <r>
      <t>2</t>
    </r>
    <r>
      <rPr>
        <sz val="10"/>
        <rFont val="Times New Roman"/>
        <family val="1"/>
      </rPr>
      <t xml:space="preserve">  General Fund total does not include assigned counsel, experts and OPD Administration budget. </t>
    </r>
  </si>
  <si>
    <t>This is a one year contract.  Appropriation for these contracts was included in the 2008 budget, adopted by ordinance 15975.</t>
  </si>
  <si>
    <r>
      <t>3</t>
    </r>
    <r>
      <rPr>
        <sz val="10"/>
        <rFont val="Times New Roman"/>
        <family val="1"/>
      </rPr>
      <t xml:space="preserve">  Becca total Includes both General Fund and Grants Becca budget for defender agencies' contract only.  Does not include assigned counsel budget.</t>
    </r>
  </si>
  <si>
    <t>Grants Fund/Public Defense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</si>
</sst>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00000"/>
    <numFmt numFmtId="176" formatCode="[$-409]h:mm:ss\ AM/PM"/>
    <numFmt numFmtId="177" formatCode="[$-409]dddd\,\ mmmm\ dd\,\ yyyy"/>
  </numFmts>
  <fonts count="48">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sz val="10"/>
      <name val="Univers"/>
      <family val="2"/>
    </font>
    <font>
      <vertAlign val="superscript"/>
      <sz val="10"/>
      <name val="Arial"/>
      <family val="2"/>
    </font>
    <font>
      <sz val="10"/>
      <name val="Times New Roman"/>
      <family val="1"/>
    </font>
    <font>
      <b/>
      <sz val="10"/>
      <name val="Times New Roman"/>
      <family val="1"/>
    </font>
    <font>
      <vertAlign val="superscript"/>
      <sz val="10"/>
      <name val="Times New Roman"/>
      <family val="1"/>
    </font>
    <font>
      <b/>
      <sz val="10"/>
      <color indexed="12"/>
      <name val="Times New Roman"/>
      <family val="1"/>
    </font>
    <font>
      <b/>
      <vertAlign val="superscript"/>
      <sz val="10"/>
      <color indexed="12"/>
      <name val="Times New Roman"/>
      <family val="1"/>
    </font>
    <font>
      <b/>
      <vertAlign val="superscript"/>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8">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xf>
    <xf numFmtId="3" fontId="7"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173" fontId="0" fillId="0" borderId="0" xfId="44" applyNumberFormat="1" applyFont="1" applyAlignment="1">
      <alignment/>
    </xf>
    <xf numFmtId="0" fontId="0" fillId="0" borderId="0" xfId="0" applyFont="1" applyAlignment="1">
      <alignment/>
    </xf>
    <xf numFmtId="0" fontId="1" fillId="0" borderId="0" xfId="0" applyFont="1" applyAlignment="1">
      <alignment/>
    </xf>
    <xf numFmtId="3" fontId="0" fillId="0" borderId="0" xfId="0" applyNumberFormat="1" applyFont="1" applyAlignment="1">
      <alignment/>
    </xf>
    <xf numFmtId="0" fontId="9" fillId="0" borderId="0" xfId="0" applyFont="1" applyAlignment="1">
      <alignment/>
    </xf>
    <xf numFmtId="0" fontId="10"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horizontal="centerContinuous"/>
    </xf>
    <xf numFmtId="0" fontId="9" fillId="0" borderId="12" xfId="0" applyFont="1" applyBorder="1" applyAlignment="1">
      <alignment horizontal="centerContinuous"/>
    </xf>
    <xf numFmtId="0" fontId="9" fillId="0" borderId="13"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centerContinuous"/>
    </xf>
    <xf numFmtId="0" fontId="9" fillId="0" borderId="14" xfId="0" applyFont="1" applyBorder="1" applyAlignment="1">
      <alignment horizontal="centerContinuous"/>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0" xfId="0" applyFont="1" applyAlignment="1">
      <alignment/>
    </xf>
    <xf numFmtId="0" fontId="10" fillId="0" borderId="0" xfId="0" applyFont="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xf>
    <xf numFmtId="0" fontId="9" fillId="0" borderId="24" xfId="0" applyFont="1" applyBorder="1" applyAlignment="1">
      <alignment/>
    </xf>
    <xf numFmtId="0" fontId="9" fillId="0" borderId="25" xfId="0" applyFont="1" applyBorder="1" applyAlignment="1">
      <alignment horizontal="center"/>
    </xf>
    <xf numFmtId="164" fontId="9" fillId="0" borderId="25" xfId="0" applyNumberFormat="1" applyFont="1" applyBorder="1" applyAlignment="1">
      <alignment/>
    </xf>
    <xf numFmtId="3" fontId="9" fillId="0" borderId="25" xfId="0" applyNumberFormat="1" applyFont="1" applyBorder="1" applyAlignment="1">
      <alignment/>
    </xf>
    <xf numFmtId="3" fontId="9" fillId="0" borderId="26" xfId="0" applyNumberFormat="1" applyFont="1" applyBorder="1" applyAlignment="1">
      <alignment/>
    </xf>
    <xf numFmtId="3" fontId="9" fillId="0" borderId="27" xfId="0" applyNumberFormat="1" applyFont="1" applyBorder="1" applyAlignment="1">
      <alignment/>
    </xf>
    <xf numFmtId="0" fontId="9" fillId="0" borderId="25" xfId="0" applyFont="1" applyBorder="1" applyAlignment="1">
      <alignment/>
    </xf>
    <xf numFmtId="3" fontId="9" fillId="0" borderId="25" xfId="0" applyNumberFormat="1" applyFont="1" applyBorder="1" applyAlignment="1">
      <alignment horizontal="right"/>
    </xf>
    <xf numFmtId="3" fontId="9" fillId="0" borderId="26" xfId="0" applyNumberFormat="1" applyFont="1" applyBorder="1" applyAlignment="1">
      <alignment horizontal="right"/>
    </xf>
    <xf numFmtId="3" fontId="9" fillId="0" borderId="27" xfId="0" applyNumberFormat="1" applyFont="1" applyBorder="1" applyAlignment="1">
      <alignment horizontal="righ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3" fontId="10" fillId="0" borderId="30" xfId="0" applyNumberFormat="1" applyFont="1" applyBorder="1" applyAlignment="1">
      <alignment/>
    </xf>
    <xf numFmtId="3" fontId="10" fillId="0" borderId="31" xfId="0" applyNumberFormat="1" applyFont="1" applyBorder="1" applyAlignment="1">
      <alignment/>
    </xf>
    <xf numFmtId="3" fontId="10" fillId="0" borderId="0" xfId="0" applyNumberFormat="1" applyFont="1" applyBorder="1" applyAlignment="1">
      <alignment/>
    </xf>
    <xf numFmtId="0" fontId="10" fillId="0" borderId="0" xfId="0" applyFont="1" applyBorder="1" applyAlignment="1">
      <alignment/>
    </xf>
    <xf numFmtId="0" fontId="9" fillId="0" borderId="32" xfId="0" applyFont="1" applyBorder="1" applyAlignment="1">
      <alignment/>
    </xf>
    <xf numFmtId="3" fontId="9" fillId="0" borderId="0" xfId="0" applyNumberFormat="1" applyFont="1" applyAlignment="1">
      <alignment/>
    </xf>
    <xf numFmtId="0" fontId="10" fillId="0" borderId="33" xfId="0" applyFont="1" applyBorder="1" applyAlignment="1">
      <alignment/>
    </xf>
    <xf numFmtId="0" fontId="9" fillId="0" borderId="34" xfId="0" applyFont="1" applyBorder="1" applyAlignment="1">
      <alignment/>
    </xf>
    <xf numFmtId="0" fontId="9" fillId="0" borderId="19" xfId="0" applyFont="1" applyBorder="1" applyAlignment="1">
      <alignment/>
    </xf>
    <xf numFmtId="0" fontId="9" fillId="0" borderId="19" xfId="0" applyFont="1" applyBorder="1" applyAlignment="1">
      <alignment horizontal="center"/>
    </xf>
    <xf numFmtId="0" fontId="9" fillId="0" borderId="35" xfId="0" applyFont="1" applyBorder="1" applyAlignment="1">
      <alignment horizontal="center"/>
    </xf>
    <xf numFmtId="0" fontId="9" fillId="0" borderId="24" xfId="0" applyFont="1" applyBorder="1" applyAlignment="1">
      <alignment/>
    </xf>
    <xf numFmtId="0" fontId="9" fillId="0" borderId="24" xfId="0" applyFont="1" applyBorder="1" applyAlignment="1">
      <alignment horizontal="center"/>
    </xf>
    <xf numFmtId="0" fontId="9" fillId="0" borderId="32" xfId="0" applyFont="1" applyBorder="1" applyAlignment="1">
      <alignment horizontal="center"/>
    </xf>
    <xf numFmtId="167" fontId="9" fillId="0" borderId="25" xfId="42" applyNumberFormat="1" applyFont="1" applyBorder="1" applyAlignment="1">
      <alignment/>
    </xf>
    <xf numFmtId="0" fontId="9" fillId="0" borderId="36" xfId="0" applyFont="1" applyBorder="1" applyAlignment="1">
      <alignment/>
    </xf>
    <xf numFmtId="0" fontId="9" fillId="0" borderId="37" xfId="0" applyFont="1" applyBorder="1" applyAlignment="1">
      <alignment/>
    </xf>
    <xf numFmtId="0" fontId="9" fillId="0" borderId="38" xfId="0" applyFont="1" applyBorder="1" applyAlignment="1">
      <alignment/>
    </xf>
    <xf numFmtId="3" fontId="9" fillId="0" borderId="39" xfId="0" applyNumberFormat="1" applyFont="1" applyBorder="1" applyAlignment="1">
      <alignment/>
    </xf>
    <xf numFmtId="3" fontId="9" fillId="0" borderId="40" xfId="0" applyNumberFormat="1" applyFont="1" applyBorder="1" applyAlignment="1">
      <alignment/>
    </xf>
    <xf numFmtId="3" fontId="9" fillId="0" borderId="41" xfId="0" applyNumberFormat="1" applyFont="1" applyBorder="1" applyAlignment="1">
      <alignment/>
    </xf>
    <xf numFmtId="0" fontId="9" fillId="0" borderId="42" xfId="0" applyFont="1" applyBorder="1" applyAlignment="1">
      <alignment/>
    </xf>
    <xf numFmtId="0" fontId="10" fillId="0" borderId="0" xfId="0" applyFont="1" applyAlignment="1">
      <alignment horizontal="center" wrapText="1"/>
    </xf>
    <xf numFmtId="0" fontId="9" fillId="0" borderId="24" xfId="0" applyFont="1" applyBorder="1" applyAlignment="1" quotePrefix="1">
      <alignment/>
    </xf>
    <xf numFmtId="173" fontId="9" fillId="0" borderId="24" xfId="44" applyNumberFormat="1" applyFont="1" applyBorder="1" applyAlignment="1">
      <alignment/>
    </xf>
    <xf numFmtId="0" fontId="10" fillId="0" borderId="24" xfId="0" applyFont="1" applyBorder="1" applyAlignment="1">
      <alignment/>
    </xf>
    <xf numFmtId="173" fontId="10" fillId="0" borderId="24" xfId="44" applyNumberFormat="1" applyFont="1" applyBorder="1" applyAlignment="1">
      <alignment/>
    </xf>
    <xf numFmtId="173" fontId="10" fillId="0" borderId="0" xfId="44" applyNumberFormat="1" applyFont="1" applyBorder="1" applyAlignment="1">
      <alignment/>
    </xf>
    <xf numFmtId="173" fontId="9" fillId="0" borderId="0" xfId="44" applyNumberFormat="1" applyFont="1" applyAlignment="1">
      <alignment/>
    </xf>
    <xf numFmtId="9" fontId="9" fillId="0" borderId="0" xfId="59" applyFont="1" applyAlignment="1">
      <alignment/>
    </xf>
    <xf numFmtId="173" fontId="10" fillId="0" borderId="0" xfId="44" applyNumberFormat="1" applyFont="1" applyAlignment="1">
      <alignment/>
    </xf>
    <xf numFmtId="0" fontId="12" fillId="0" borderId="0" xfId="0" applyFont="1" applyAlignment="1">
      <alignment/>
    </xf>
    <xf numFmtId="173" fontId="12" fillId="0" borderId="0" xfId="44" applyNumberFormat="1" applyFont="1" applyAlignment="1">
      <alignment/>
    </xf>
    <xf numFmtId="0" fontId="9" fillId="0" borderId="23" xfId="0" applyFont="1" applyBorder="1" applyAlignment="1">
      <alignment/>
    </xf>
    <xf numFmtId="10" fontId="9" fillId="0" borderId="0" xfId="59" applyNumberFormat="1" applyFont="1" applyAlignment="1">
      <alignment/>
    </xf>
    <xf numFmtId="10" fontId="10" fillId="0" borderId="0" xfId="0" applyNumberFormat="1" applyFont="1" applyAlignment="1">
      <alignment/>
    </xf>
    <xf numFmtId="167" fontId="0" fillId="0" borderId="0" xfId="42" applyNumberFormat="1" applyFont="1" applyFill="1" applyBorder="1" applyAlignment="1">
      <alignment/>
    </xf>
    <xf numFmtId="0" fontId="1" fillId="0" borderId="0" xfId="0" applyFont="1" applyBorder="1" applyAlignment="1">
      <alignment/>
    </xf>
    <xf numFmtId="167" fontId="0" fillId="0" borderId="0" xfId="42" applyNumberFormat="1" applyFont="1" applyBorder="1" applyAlignment="1">
      <alignment/>
    </xf>
    <xf numFmtId="167" fontId="0" fillId="0" borderId="0" xfId="0" applyNumberFormat="1" applyBorder="1" applyAlignment="1">
      <alignment/>
    </xf>
    <xf numFmtId="0" fontId="0" fillId="0" borderId="0" xfId="0" applyFont="1" applyBorder="1" applyAlignment="1">
      <alignment/>
    </xf>
    <xf numFmtId="164" fontId="9" fillId="0" borderId="25" xfId="0" applyNumberFormat="1"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173" fontId="0" fillId="0" borderId="0" xfId="0" applyNumberFormat="1" applyFont="1" applyAlignment="1">
      <alignment/>
    </xf>
    <xf numFmtId="164" fontId="9" fillId="0" borderId="25" xfId="0" applyNumberFormat="1" applyFont="1" applyBorder="1" applyAlignment="1">
      <alignment horizontal="center" wrapText="1"/>
    </xf>
    <xf numFmtId="0" fontId="11" fillId="0" borderId="0" xfId="0" applyFont="1" applyAlignment="1">
      <alignment wrapText="1"/>
    </xf>
    <xf numFmtId="0" fontId="9" fillId="0" borderId="0" xfId="0" applyFont="1" applyAlignment="1">
      <alignment wrapText="1"/>
    </xf>
    <xf numFmtId="0" fontId="8" fillId="0" borderId="0" xfId="0" applyFont="1" applyAlignment="1">
      <alignment wrapText="1"/>
    </xf>
    <xf numFmtId="0" fontId="0" fillId="0" borderId="0" xfId="0" applyFont="1" applyAlignment="1">
      <alignment wrapText="1"/>
    </xf>
    <xf numFmtId="0" fontId="9" fillId="0" borderId="24" xfId="0" applyFont="1" applyBorder="1" applyAlignment="1">
      <alignment wrapText="1"/>
    </xf>
    <xf numFmtId="0" fontId="11" fillId="0" borderId="0" xfId="0" applyFont="1" applyAlignment="1">
      <alignment horizontal="left" wrapText="1"/>
    </xf>
    <xf numFmtId="0" fontId="11"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7"/>
  <sheetViews>
    <sheetView tabSelected="1" zoomScale="75" zoomScaleNormal="75" zoomScalePageLayoutView="0" workbookViewId="0" topLeftCell="A1">
      <selection activeCell="F13" sqref="F13"/>
    </sheetView>
  </sheetViews>
  <sheetFormatPr defaultColWidth="9.140625" defaultRowHeight="12.75"/>
  <cols>
    <col min="1" max="1" width="21.7109375" style="13" customWidth="1"/>
    <col min="2" max="2" width="11.00390625" style="13" customWidth="1"/>
    <col min="3" max="3" width="10.140625" style="13" customWidth="1"/>
    <col min="4" max="4" width="11.00390625" style="13" customWidth="1"/>
    <col min="5" max="5" width="19.28125" style="13" customWidth="1"/>
    <col min="6" max="6" width="18.8515625" style="13" customWidth="1"/>
    <col min="7" max="7" width="15.28125" style="13" customWidth="1"/>
    <col min="8" max="8" width="14.8515625" style="13" customWidth="1"/>
    <col min="9" max="9" width="9.140625" style="13" customWidth="1"/>
    <col min="10" max="10" width="11.28125" style="13" bestFit="1" customWidth="1"/>
    <col min="11" max="16384" width="9.140625" style="13" customWidth="1"/>
  </cols>
  <sheetData>
    <row r="1" spans="1:10" s="2" customFormat="1" ht="12.75">
      <c r="A1" s="16"/>
      <c r="B1" s="16"/>
      <c r="C1" s="16"/>
      <c r="D1" s="17" t="s">
        <v>0</v>
      </c>
      <c r="E1" s="18"/>
      <c r="F1" s="16"/>
      <c r="G1" s="16"/>
      <c r="H1" s="16"/>
      <c r="I1" s="1"/>
      <c r="J1" s="1"/>
    </row>
    <row r="2" spans="1:9" s="2" customFormat="1" ht="13.5" thickBot="1">
      <c r="A2" s="19"/>
      <c r="B2" s="18"/>
      <c r="C2" s="18"/>
      <c r="D2" s="18"/>
      <c r="E2" s="18"/>
      <c r="F2" s="18"/>
      <c r="G2" s="18"/>
      <c r="H2" s="18"/>
      <c r="I2" s="3"/>
    </row>
    <row r="3" spans="1:9" s="2" customFormat="1" ht="21.75" customHeight="1" thickTop="1">
      <c r="A3" s="20" t="s">
        <v>48</v>
      </c>
      <c r="B3" s="21"/>
      <c r="C3" s="22"/>
      <c r="D3" s="22"/>
      <c r="E3" s="22"/>
      <c r="F3" s="22"/>
      <c r="G3" s="22"/>
      <c r="H3" s="23"/>
      <c r="I3" s="3"/>
    </row>
    <row r="4" spans="1:9" s="2" customFormat="1" ht="21.75" customHeight="1">
      <c r="A4" s="24" t="s">
        <v>1</v>
      </c>
      <c r="B4" s="25" t="s">
        <v>45</v>
      </c>
      <c r="C4" s="26"/>
      <c r="D4" s="26"/>
      <c r="E4" s="26"/>
      <c r="F4" s="26"/>
      <c r="G4" s="26"/>
      <c r="H4" s="27"/>
      <c r="I4" s="3"/>
    </row>
    <row r="5" spans="1:8" s="2" customFormat="1" ht="21.75" customHeight="1">
      <c r="A5" s="28" t="s">
        <v>2</v>
      </c>
      <c r="B5" s="29"/>
      <c r="C5" s="29" t="s">
        <v>24</v>
      </c>
      <c r="D5" s="29"/>
      <c r="E5" s="29"/>
      <c r="F5" s="29"/>
      <c r="G5" s="29"/>
      <c r="H5" s="30"/>
    </row>
    <row r="6" spans="1:8" s="2" customFormat="1" ht="21.75" customHeight="1">
      <c r="A6" s="28" t="s">
        <v>3</v>
      </c>
      <c r="B6" s="29" t="s">
        <v>40</v>
      </c>
      <c r="C6" s="29"/>
      <c r="D6" s="29"/>
      <c r="E6" s="29"/>
      <c r="F6" s="29"/>
      <c r="G6" s="29"/>
      <c r="H6" s="30"/>
    </row>
    <row r="7" spans="1:8" s="2" customFormat="1" ht="21.75" customHeight="1" thickBot="1">
      <c r="A7" s="31" t="s">
        <v>4</v>
      </c>
      <c r="B7" s="32" t="s">
        <v>56</v>
      </c>
      <c r="C7" s="32"/>
      <c r="D7" s="32"/>
      <c r="E7" s="32"/>
      <c r="F7" s="32"/>
      <c r="G7" s="32"/>
      <c r="H7" s="33"/>
    </row>
    <row r="8" spans="1:8" s="2" customFormat="1" ht="21.75" customHeight="1" thickTop="1">
      <c r="A8" s="34"/>
      <c r="B8" s="34"/>
      <c r="C8" s="34"/>
      <c r="D8" s="29"/>
      <c r="E8" s="29"/>
      <c r="F8" s="29"/>
      <c r="G8" s="29"/>
      <c r="H8" s="29"/>
    </row>
    <row r="9" spans="1:8" s="2" customFormat="1" ht="21.75" customHeight="1">
      <c r="A9" s="29" t="s">
        <v>5</v>
      </c>
      <c r="B9" s="34"/>
      <c r="C9" s="34"/>
      <c r="D9" s="34"/>
      <c r="E9" s="34"/>
      <c r="F9" s="83"/>
      <c r="G9" s="34"/>
      <c r="H9" s="34"/>
    </row>
    <row r="10" spans="1:8" s="2" customFormat="1" ht="18" customHeight="1" thickBot="1">
      <c r="A10" s="35" t="s">
        <v>6</v>
      </c>
      <c r="B10" s="29"/>
      <c r="C10" s="34"/>
      <c r="D10" s="34"/>
      <c r="E10" s="34"/>
      <c r="F10" s="34"/>
      <c r="G10" s="34"/>
      <c r="H10" s="34"/>
    </row>
    <row r="11" spans="1:8" s="2" customFormat="1" ht="21.75" customHeight="1">
      <c r="A11" s="36" t="s">
        <v>7</v>
      </c>
      <c r="B11" s="37"/>
      <c r="C11" s="38" t="s">
        <v>8</v>
      </c>
      <c r="D11" s="38" t="s">
        <v>9</v>
      </c>
      <c r="E11" s="38" t="s">
        <v>57</v>
      </c>
      <c r="F11" s="38" t="s">
        <v>10</v>
      </c>
      <c r="G11" s="39" t="s">
        <v>11</v>
      </c>
      <c r="H11" s="40" t="s">
        <v>12</v>
      </c>
    </row>
    <row r="12" spans="1:8" s="4" customFormat="1" ht="21.75" customHeight="1">
      <c r="A12" s="41"/>
      <c r="B12" s="42"/>
      <c r="C12" s="43" t="s">
        <v>13</v>
      </c>
      <c r="D12" s="43" t="s">
        <v>14</v>
      </c>
      <c r="E12" s="43">
        <v>2008</v>
      </c>
      <c r="F12" s="43">
        <v>2009</v>
      </c>
      <c r="G12" s="97">
        <v>2010</v>
      </c>
      <c r="H12" s="98">
        <v>2011</v>
      </c>
    </row>
    <row r="13" spans="1:8" s="2" customFormat="1" ht="27.75" customHeight="1">
      <c r="A13" s="41"/>
      <c r="B13" s="42"/>
      <c r="C13" s="44"/>
      <c r="D13" s="100"/>
      <c r="E13" s="45"/>
      <c r="F13" s="45"/>
      <c r="G13" s="46"/>
      <c r="H13" s="47"/>
    </row>
    <row r="14" spans="1:8" s="2" customFormat="1" ht="21.75" customHeight="1">
      <c r="A14" s="41"/>
      <c r="B14" s="42"/>
      <c r="C14" s="44"/>
      <c r="D14" s="43"/>
      <c r="E14" s="45"/>
      <c r="F14" s="45"/>
      <c r="G14" s="46"/>
      <c r="H14" s="47"/>
    </row>
    <row r="15" spans="1:8" s="2" customFormat="1" ht="21.75" customHeight="1">
      <c r="A15" s="41"/>
      <c r="B15" s="42"/>
      <c r="C15" s="44"/>
      <c r="D15" s="48"/>
      <c r="E15" s="49"/>
      <c r="F15" s="49"/>
      <c r="G15" s="50"/>
      <c r="H15" s="51"/>
    </row>
    <row r="16" spans="1:8" s="4" customFormat="1" ht="21.75" customHeight="1" thickBot="1">
      <c r="A16" s="52"/>
      <c r="B16" s="53" t="s">
        <v>15</v>
      </c>
      <c r="C16" s="54"/>
      <c r="D16" s="54"/>
      <c r="E16" s="55">
        <f>E13+E14</f>
        <v>0</v>
      </c>
      <c r="F16" s="55">
        <f>F13+F14</f>
        <v>0</v>
      </c>
      <c r="G16" s="55">
        <f>G13+G14</f>
        <v>0</v>
      </c>
      <c r="H16" s="56">
        <f>H13+H14</f>
        <v>0</v>
      </c>
    </row>
    <row r="17" spans="1:8" s="4" customFormat="1" ht="21.75" customHeight="1">
      <c r="A17" s="29"/>
      <c r="B17" s="29"/>
      <c r="C17" s="29"/>
      <c r="D17" s="29"/>
      <c r="E17" s="57"/>
      <c r="F17" s="57"/>
      <c r="G17" s="57"/>
      <c r="H17" s="57"/>
    </row>
    <row r="18" spans="1:8" s="2" customFormat="1" ht="21.75" customHeight="1" thickBot="1">
      <c r="A18" s="58" t="s">
        <v>16</v>
      </c>
      <c r="B18" s="29"/>
      <c r="C18" s="29"/>
      <c r="D18" s="34"/>
      <c r="E18" s="34"/>
      <c r="F18" s="34"/>
      <c r="G18" s="34"/>
      <c r="H18" s="34"/>
    </row>
    <row r="19" spans="1:8" s="2" customFormat="1" ht="21.75" customHeight="1">
      <c r="A19" s="36" t="s">
        <v>7</v>
      </c>
      <c r="B19" s="37"/>
      <c r="C19" s="38" t="s">
        <v>8</v>
      </c>
      <c r="D19" s="38" t="s">
        <v>17</v>
      </c>
      <c r="E19" s="38" t="s">
        <v>57</v>
      </c>
      <c r="F19" s="38" t="s">
        <v>10</v>
      </c>
      <c r="G19" s="39" t="s">
        <v>11</v>
      </c>
      <c r="H19" s="40" t="s">
        <v>12</v>
      </c>
    </row>
    <row r="20" spans="1:8" s="4" customFormat="1" ht="21.75" customHeight="1">
      <c r="A20" s="41"/>
      <c r="B20" s="59"/>
      <c r="C20" s="43" t="s">
        <v>13</v>
      </c>
      <c r="D20" s="43" t="s">
        <v>13</v>
      </c>
      <c r="E20" s="43">
        <v>2008</v>
      </c>
      <c r="F20" s="43">
        <v>2009</v>
      </c>
      <c r="G20" s="97">
        <v>2010</v>
      </c>
      <c r="H20" s="98">
        <v>2011</v>
      </c>
    </row>
    <row r="21" spans="1:8" s="2" customFormat="1" ht="21.75" customHeight="1">
      <c r="A21" s="41" t="s">
        <v>59</v>
      </c>
      <c r="B21" s="59"/>
      <c r="C21" s="44">
        <v>10</v>
      </c>
      <c r="D21" s="96">
        <v>950</v>
      </c>
      <c r="E21" s="45">
        <f>F41</f>
        <v>31962903</v>
      </c>
      <c r="F21" s="45">
        <v>0</v>
      </c>
      <c r="G21" s="46"/>
      <c r="H21" s="47"/>
    </row>
    <row r="22" spans="1:8" s="2" customFormat="1" ht="21.75" customHeight="1">
      <c r="A22" s="41" t="s">
        <v>65</v>
      </c>
      <c r="B22" s="59"/>
      <c r="C22" s="48">
        <v>2140</v>
      </c>
      <c r="D22" s="96">
        <v>953</v>
      </c>
      <c r="E22" s="45">
        <f>E41</f>
        <v>1435332</v>
      </c>
      <c r="F22" s="45">
        <v>0</v>
      </c>
      <c r="G22" s="46"/>
      <c r="H22" s="47"/>
    </row>
    <row r="23" spans="1:8" s="2" customFormat="1" ht="21.75" customHeight="1">
      <c r="A23" s="41"/>
      <c r="B23" s="59"/>
      <c r="C23" s="44"/>
      <c r="D23" s="43"/>
      <c r="E23" s="45"/>
      <c r="F23" s="45"/>
      <c r="G23" s="46"/>
      <c r="H23" s="47"/>
    </row>
    <row r="24" spans="1:9" s="2" customFormat="1" ht="21.75" customHeight="1" thickBot="1">
      <c r="A24" s="52"/>
      <c r="B24" s="53" t="s">
        <v>18</v>
      </c>
      <c r="C24" s="54"/>
      <c r="D24" s="54"/>
      <c r="E24" s="55">
        <f>SUM(E21:E23)</f>
        <v>33398235</v>
      </c>
      <c r="F24" s="55">
        <f>SUM(F21:F23)</f>
        <v>0</v>
      </c>
      <c r="G24" s="55">
        <f>SUM(G21:G23)</f>
        <v>0</v>
      </c>
      <c r="H24" s="56">
        <f>SUM(H21:H23)</f>
        <v>0</v>
      </c>
      <c r="I24" s="5"/>
    </row>
    <row r="25" spans="1:8" s="2" customFormat="1" ht="21.75" customHeight="1">
      <c r="A25" s="34"/>
      <c r="B25" s="34"/>
      <c r="C25" s="34"/>
      <c r="D25" s="34"/>
      <c r="E25" s="60"/>
      <c r="F25" s="60"/>
      <c r="G25" s="60"/>
      <c r="H25" s="60"/>
    </row>
    <row r="26" spans="1:8" s="2" customFormat="1" ht="21.75" customHeight="1" thickBot="1">
      <c r="A26" s="61" t="s">
        <v>19</v>
      </c>
      <c r="B26" s="29"/>
      <c r="C26" s="29"/>
      <c r="D26" s="29"/>
      <c r="E26" s="34"/>
      <c r="F26" s="34"/>
      <c r="G26" s="34"/>
      <c r="H26" s="34"/>
    </row>
    <row r="27" spans="1:10" s="2" customFormat="1" ht="21.75" customHeight="1">
      <c r="A27" s="62"/>
      <c r="B27" s="63"/>
      <c r="C27" s="64"/>
      <c r="D27" s="65"/>
      <c r="E27" s="38" t="s">
        <v>57</v>
      </c>
      <c r="F27" s="38" t="s">
        <v>10</v>
      </c>
      <c r="G27" s="39" t="s">
        <v>11</v>
      </c>
      <c r="H27" s="40" t="s">
        <v>12</v>
      </c>
      <c r="I27" s="6"/>
      <c r="J27" s="6"/>
    </row>
    <row r="28" spans="1:10" s="4" customFormat="1" ht="21.75" customHeight="1">
      <c r="A28" s="88" t="s">
        <v>21</v>
      </c>
      <c r="B28" s="66"/>
      <c r="C28" s="67"/>
      <c r="D28" s="68"/>
      <c r="E28" s="43">
        <v>2008</v>
      </c>
      <c r="F28" s="43">
        <v>2009</v>
      </c>
      <c r="G28" s="97">
        <v>2010</v>
      </c>
      <c r="H28" s="98">
        <v>2011</v>
      </c>
      <c r="I28" s="7"/>
      <c r="J28" s="7"/>
    </row>
    <row r="29" spans="1:10" s="2" customFormat="1" ht="21.75" customHeight="1">
      <c r="A29" s="88" t="s">
        <v>53</v>
      </c>
      <c r="B29" s="66"/>
      <c r="C29" s="66"/>
      <c r="D29" s="59"/>
      <c r="E29" s="45">
        <f>E24</f>
        <v>33398235</v>
      </c>
      <c r="F29" s="45">
        <v>0</v>
      </c>
      <c r="G29" s="46"/>
      <c r="H29" s="47"/>
      <c r="I29" s="8"/>
      <c r="J29" s="8"/>
    </row>
    <row r="30" spans="1:10" s="2" customFormat="1" ht="21.75" customHeight="1">
      <c r="A30" s="88" t="s">
        <v>22</v>
      </c>
      <c r="B30" s="66"/>
      <c r="C30" s="66"/>
      <c r="D30" s="59"/>
      <c r="E30" s="45"/>
      <c r="F30" s="45"/>
      <c r="G30" s="46"/>
      <c r="H30" s="47"/>
      <c r="I30" s="8"/>
      <c r="J30" s="8"/>
    </row>
    <row r="31" spans="1:8" s="2" customFormat="1" ht="21.75" customHeight="1">
      <c r="A31" s="88" t="s">
        <v>23</v>
      </c>
      <c r="B31" s="42"/>
      <c r="C31" s="42"/>
      <c r="D31" s="59"/>
      <c r="E31" s="69"/>
      <c r="F31" s="45"/>
      <c r="G31" s="46"/>
      <c r="H31" s="47"/>
    </row>
    <row r="32" spans="1:8" s="2" customFormat="1" ht="21.75" customHeight="1">
      <c r="A32" s="70"/>
      <c r="B32" s="71"/>
      <c r="C32" s="71"/>
      <c r="D32" s="72"/>
      <c r="E32" s="73"/>
      <c r="F32" s="73"/>
      <c r="G32" s="74"/>
      <c r="H32" s="75"/>
    </row>
    <row r="33" spans="1:10" s="4" customFormat="1" ht="21.75" customHeight="1" thickBot="1">
      <c r="A33" s="52" t="s">
        <v>18</v>
      </c>
      <c r="B33" s="53"/>
      <c r="C33" s="53"/>
      <c r="D33" s="76"/>
      <c r="E33" s="55">
        <f>E29+E30+E31</f>
        <v>33398235</v>
      </c>
      <c r="F33" s="55">
        <f>F29+F30+F31</f>
        <v>0</v>
      </c>
      <c r="G33" s="55">
        <f>G29+G30+G31</f>
        <v>0</v>
      </c>
      <c r="H33" s="56">
        <f>H29+H30+H31</f>
        <v>0</v>
      </c>
      <c r="I33" s="9"/>
      <c r="J33" s="9"/>
    </row>
    <row r="34" spans="1:10" s="2" customFormat="1" ht="21.75" customHeight="1">
      <c r="A34" s="35" t="s">
        <v>20</v>
      </c>
      <c r="B34" s="34"/>
      <c r="C34" s="34"/>
      <c r="D34" s="34"/>
      <c r="E34" s="60"/>
      <c r="F34" s="60"/>
      <c r="G34" s="60"/>
      <c r="H34" s="60"/>
      <c r="I34" s="10"/>
      <c r="J34" s="10"/>
    </row>
    <row r="35" spans="1:10" s="2" customFormat="1" ht="18" customHeight="1">
      <c r="A35" s="34" t="s">
        <v>63</v>
      </c>
      <c r="B35" s="34"/>
      <c r="C35" s="34"/>
      <c r="D35" s="34"/>
      <c r="E35" s="60"/>
      <c r="F35" s="60"/>
      <c r="G35" s="60"/>
      <c r="H35" s="60"/>
      <c r="I35" s="10"/>
      <c r="J35" s="10"/>
    </row>
    <row r="36" spans="1:7" s="11" customFormat="1" ht="41.25" customHeight="1">
      <c r="A36" s="35" t="s">
        <v>25</v>
      </c>
      <c r="B36" s="35"/>
      <c r="C36" s="35"/>
      <c r="D36" s="35"/>
      <c r="E36" s="77" t="s">
        <v>31</v>
      </c>
      <c r="F36" s="77" t="s">
        <v>58</v>
      </c>
      <c r="G36" s="77" t="s">
        <v>47</v>
      </c>
    </row>
    <row r="37" spans="1:8" s="2" customFormat="1" ht="25.5" customHeight="1">
      <c r="A37" s="78" t="s">
        <v>26</v>
      </c>
      <c r="B37" s="42"/>
      <c r="C37" s="42"/>
      <c r="D37" s="42"/>
      <c r="E37" s="79">
        <v>569445.5</v>
      </c>
      <c r="F37" s="79">
        <v>8528742</v>
      </c>
      <c r="G37" s="79">
        <f>SUM(E37:F37)</f>
        <v>9098187.5</v>
      </c>
      <c r="H37" s="12"/>
    </row>
    <row r="38" spans="1:8" s="2" customFormat="1" ht="25.5" customHeight="1">
      <c r="A38" s="42" t="s">
        <v>27</v>
      </c>
      <c r="B38" s="42"/>
      <c r="C38" s="42"/>
      <c r="D38" s="42"/>
      <c r="E38" s="79">
        <v>50711</v>
      </c>
      <c r="F38" s="79">
        <v>4929682</v>
      </c>
      <c r="G38" s="79">
        <f>SUM(E38:F38)</f>
        <v>4980393</v>
      </c>
      <c r="H38" s="12"/>
    </row>
    <row r="39" spans="1:8" s="2" customFormat="1" ht="25.5" customHeight="1">
      <c r="A39" s="105" t="s">
        <v>28</v>
      </c>
      <c r="B39" s="105"/>
      <c r="C39" s="105"/>
      <c r="D39" s="105"/>
      <c r="E39" s="79">
        <v>584685.5</v>
      </c>
      <c r="F39" s="79">
        <v>9250072</v>
      </c>
      <c r="G39" s="79">
        <f>SUM(E39:F39)</f>
        <v>9834757.5</v>
      </c>
      <c r="H39" s="12"/>
    </row>
    <row r="40" spans="1:8" s="2" customFormat="1" ht="25.5" customHeight="1">
      <c r="A40" s="42" t="s">
        <v>29</v>
      </c>
      <c r="B40" s="42"/>
      <c r="C40" s="42"/>
      <c r="D40" s="42"/>
      <c r="E40" s="79">
        <v>230490</v>
      </c>
      <c r="F40" s="79">
        <v>9254407</v>
      </c>
      <c r="G40" s="79">
        <f>SUM(E40:F40)</f>
        <v>9484897</v>
      </c>
      <c r="H40" s="12"/>
    </row>
    <row r="41" spans="1:8" ht="25.5" customHeight="1">
      <c r="A41" s="80" t="s">
        <v>30</v>
      </c>
      <c r="B41" s="80"/>
      <c r="C41" s="80"/>
      <c r="D41" s="80"/>
      <c r="E41" s="81">
        <f>SUM(E37:E40)</f>
        <v>1435332</v>
      </c>
      <c r="F41" s="81">
        <f>SUM(F37:F40)</f>
        <v>31962903</v>
      </c>
      <c r="G41" s="81">
        <f>SUM(G37:G40)</f>
        <v>33398235</v>
      </c>
      <c r="H41" s="12"/>
    </row>
    <row r="42" spans="1:9" ht="12.75">
      <c r="A42" s="58"/>
      <c r="B42" s="58"/>
      <c r="C42" s="58"/>
      <c r="D42" s="58"/>
      <c r="E42" s="82"/>
      <c r="F42" s="82"/>
      <c r="G42" s="82"/>
      <c r="H42" s="82"/>
      <c r="I42" s="12"/>
    </row>
    <row r="43" spans="1:10" s="2" customFormat="1" ht="12" customHeight="1">
      <c r="A43" s="34"/>
      <c r="B43" s="34"/>
      <c r="C43" s="34"/>
      <c r="D43" s="34"/>
      <c r="E43" s="60"/>
      <c r="F43" s="60"/>
      <c r="G43" s="60"/>
      <c r="H43" s="60"/>
      <c r="I43" s="10"/>
      <c r="J43" s="10"/>
    </row>
    <row r="44" spans="1:8" ht="51.75" customHeight="1">
      <c r="A44" s="35" t="s">
        <v>43</v>
      </c>
      <c r="B44" s="34"/>
      <c r="C44" s="34"/>
      <c r="D44" s="34"/>
      <c r="E44" s="77" t="s">
        <v>61</v>
      </c>
      <c r="F44" s="77"/>
      <c r="G44" s="77"/>
      <c r="H44" s="99"/>
    </row>
    <row r="45" spans="1:7" ht="19.5" customHeight="1">
      <c r="A45" s="34" t="s">
        <v>44</v>
      </c>
      <c r="B45" s="34"/>
      <c r="C45" s="34"/>
      <c r="D45" s="34"/>
      <c r="E45" s="83">
        <v>13126193</v>
      </c>
      <c r="F45" s="83"/>
      <c r="G45" s="89"/>
    </row>
    <row r="46" spans="1:7" ht="19.5" customHeight="1">
      <c r="A46" s="34" t="s">
        <v>32</v>
      </c>
      <c r="B46" s="34"/>
      <c r="C46" s="34"/>
      <c r="D46" s="34"/>
      <c r="E46" s="83">
        <v>1985329</v>
      </c>
      <c r="F46" s="83"/>
      <c r="G46" s="89"/>
    </row>
    <row r="47" spans="1:7" ht="19.5" customHeight="1">
      <c r="A47" s="34" t="s">
        <v>33</v>
      </c>
      <c r="B47" s="34"/>
      <c r="C47" s="34"/>
      <c r="D47" s="34"/>
      <c r="E47" s="83">
        <v>3138627</v>
      </c>
      <c r="F47" s="83"/>
      <c r="G47" s="89"/>
    </row>
    <row r="48" spans="1:7" ht="19.5" customHeight="1">
      <c r="A48" s="34" t="s">
        <v>34</v>
      </c>
      <c r="B48" s="34"/>
      <c r="C48" s="34"/>
      <c r="D48" s="34"/>
      <c r="E48" s="83">
        <v>848212</v>
      </c>
      <c r="F48" s="83"/>
      <c r="G48" s="89"/>
    </row>
    <row r="49" spans="1:7" ht="19.5" customHeight="1">
      <c r="A49" s="34" t="s">
        <v>35</v>
      </c>
      <c r="B49" s="34"/>
      <c r="C49" s="34"/>
      <c r="D49" s="34"/>
      <c r="E49" s="83">
        <v>2947405</v>
      </c>
      <c r="F49" s="83"/>
      <c r="G49" s="89"/>
    </row>
    <row r="50" spans="1:7" ht="19.5" customHeight="1">
      <c r="A50" s="34" t="s">
        <v>46</v>
      </c>
      <c r="B50" s="34"/>
      <c r="C50" s="34"/>
      <c r="D50" s="34"/>
      <c r="E50" s="83">
        <v>585993</v>
      </c>
      <c r="F50" s="83"/>
      <c r="G50" s="89"/>
    </row>
    <row r="51" spans="1:7" ht="19.5" customHeight="1">
      <c r="A51" s="34" t="s">
        <v>36</v>
      </c>
      <c r="B51" s="34"/>
      <c r="C51" s="34"/>
      <c r="D51" s="34"/>
      <c r="E51" s="83">
        <v>1685220</v>
      </c>
      <c r="F51" s="83"/>
      <c r="G51" s="89"/>
    </row>
    <row r="52" spans="1:7" ht="19.5" customHeight="1">
      <c r="A52" s="34" t="s">
        <v>37</v>
      </c>
      <c r="B52" s="34"/>
      <c r="C52" s="34"/>
      <c r="D52" s="34"/>
      <c r="E52" s="83">
        <f>217622+24045</f>
        <v>241667</v>
      </c>
      <c r="F52" s="83"/>
      <c r="G52" s="89"/>
    </row>
    <row r="53" spans="1:7" ht="19.5" customHeight="1">
      <c r="A53" s="34" t="s">
        <v>52</v>
      </c>
      <c r="B53" s="34"/>
      <c r="C53" s="34"/>
      <c r="D53" s="34"/>
      <c r="E53" s="83">
        <v>5641389</v>
      </c>
      <c r="F53" s="83"/>
      <c r="G53" s="89"/>
    </row>
    <row r="54" spans="1:7" ht="19.5" customHeight="1">
      <c r="A54" s="34" t="s">
        <v>41</v>
      </c>
      <c r="B54" s="34"/>
      <c r="C54" s="34"/>
      <c r="D54" s="34"/>
      <c r="E54" s="83">
        <v>45000</v>
      </c>
      <c r="F54" s="83"/>
      <c r="G54" s="89"/>
    </row>
    <row r="55" spans="1:7" ht="19.5" customHeight="1">
      <c r="A55" s="34" t="s">
        <v>42</v>
      </c>
      <c r="B55" s="34"/>
      <c r="C55" s="34"/>
      <c r="D55" s="34"/>
      <c r="E55" s="83">
        <v>1717868</v>
      </c>
      <c r="F55" s="83"/>
      <c r="G55" s="89"/>
    </row>
    <row r="56" spans="1:7" s="14" customFormat="1" ht="19.5" customHeight="1">
      <c r="A56" s="35" t="s">
        <v>60</v>
      </c>
      <c r="B56" s="35"/>
      <c r="C56" s="35"/>
      <c r="D56" s="35"/>
      <c r="E56" s="85">
        <f>SUM(E45:E55)</f>
        <v>31962903</v>
      </c>
      <c r="F56" s="85"/>
      <c r="G56" s="90"/>
    </row>
    <row r="57" spans="1:7" ht="19.5" customHeight="1">
      <c r="A57" s="34" t="s">
        <v>50</v>
      </c>
      <c r="B57" s="34"/>
      <c r="C57" s="34"/>
      <c r="D57" s="34"/>
      <c r="E57" s="83">
        <v>730666</v>
      </c>
      <c r="F57" s="83"/>
      <c r="G57" s="84"/>
    </row>
    <row r="58" spans="1:7" ht="19.5" customHeight="1">
      <c r="A58" s="34" t="s">
        <v>38</v>
      </c>
      <c r="B58" s="34"/>
      <c r="C58" s="34"/>
      <c r="D58" s="34"/>
      <c r="E58" s="83">
        <v>15240</v>
      </c>
      <c r="F58" s="83"/>
      <c r="G58" s="84"/>
    </row>
    <row r="59" spans="1:7" ht="19.5" customHeight="1">
      <c r="A59" s="34" t="s">
        <v>49</v>
      </c>
      <c r="B59" s="34"/>
      <c r="C59" s="34"/>
      <c r="D59" s="34"/>
      <c r="E59" s="83">
        <v>689426</v>
      </c>
      <c r="F59" s="83"/>
      <c r="G59" s="89"/>
    </row>
    <row r="60" spans="1:7" ht="19.5" customHeight="1">
      <c r="A60" s="35" t="s">
        <v>39</v>
      </c>
      <c r="B60" s="35"/>
      <c r="C60" s="35"/>
      <c r="D60" s="35"/>
      <c r="E60" s="85">
        <f>SUM(E57:E59)</f>
        <v>1435332</v>
      </c>
      <c r="F60" s="85"/>
      <c r="G60" s="34"/>
    </row>
    <row r="61" spans="1:7" s="14" customFormat="1" ht="19.5" customHeight="1">
      <c r="A61" s="86" t="s">
        <v>51</v>
      </c>
      <c r="B61" s="86"/>
      <c r="C61" s="86"/>
      <c r="D61" s="86"/>
      <c r="E61" s="87">
        <f>SUM(E56,E60)</f>
        <v>33398235</v>
      </c>
      <c r="F61" s="87"/>
      <c r="G61" s="35"/>
    </row>
    <row r="62" spans="1:12" s="14" customFormat="1" ht="12.75">
      <c r="A62" s="35"/>
      <c r="B62" s="35"/>
      <c r="C62" s="35"/>
      <c r="D62" s="35"/>
      <c r="E62" s="85"/>
      <c r="F62" s="85"/>
      <c r="G62" s="85"/>
      <c r="H62" s="35"/>
      <c r="J62" s="92"/>
      <c r="K62" s="92"/>
      <c r="L62" s="92"/>
    </row>
    <row r="63" spans="1:12" s="14" customFormat="1" ht="26.25" customHeight="1">
      <c r="A63" s="106" t="s">
        <v>54</v>
      </c>
      <c r="B63" s="106"/>
      <c r="C63" s="106"/>
      <c r="D63" s="106"/>
      <c r="E63" s="106"/>
      <c r="F63" s="106"/>
      <c r="G63" s="106"/>
      <c r="H63" s="106"/>
      <c r="J63" s="93"/>
      <c r="K63" s="92"/>
      <c r="L63" s="92"/>
    </row>
    <row r="64" spans="1:12" s="14" customFormat="1" ht="14.25" customHeight="1">
      <c r="A64" s="106" t="s">
        <v>62</v>
      </c>
      <c r="B64" s="106"/>
      <c r="C64" s="106"/>
      <c r="D64" s="106"/>
      <c r="E64" s="106"/>
      <c r="F64" s="106"/>
      <c r="G64" s="106"/>
      <c r="H64" s="106"/>
      <c r="J64" s="91"/>
      <c r="K64" s="92"/>
      <c r="L64" s="92"/>
    </row>
    <row r="65" spans="1:12" s="14" customFormat="1" ht="20.25" customHeight="1">
      <c r="A65" s="107" t="s">
        <v>64</v>
      </c>
      <c r="B65" s="107"/>
      <c r="C65" s="107"/>
      <c r="D65" s="107"/>
      <c r="E65" s="107"/>
      <c r="F65" s="107"/>
      <c r="G65" s="107"/>
      <c r="H65" s="107"/>
      <c r="J65" s="94"/>
      <c r="K65" s="92"/>
      <c r="L65" s="92"/>
    </row>
    <row r="66" spans="1:12" ht="53.25" customHeight="1">
      <c r="A66" s="101" t="s">
        <v>55</v>
      </c>
      <c r="B66" s="102"/>
      <c r="C66" s="102"/>
      <c r="D66" s="102"/>
      <c r="E66" s="102"/>
      <c r="F66" s="102"/>
      <c r="G66" s="102"/>
      <c r="H66" s="102"/>
      <c r="I66" s="15"/>
      <c r="J66" s="94"/>
      <c r="K66" s="92"/>
      <c r="L66" s="95"/>
    </row>
    <row r="67" spans="1:8" ht="14.25" customHeight="1">
      <c r="A67" s="103"/>
      <c r="B67" s="104"/>
      <c r="C67" s="104"/>
      <c r="D67" s="104"/>
      <c r="E67" s="104"/>
      <c r="F67" s="104"/>
      <c r="G67" s="104"/>
      <c r="H67" s="104"/>
    </row>
  </sheetData>
  <sheetProtection/>
  <mergeCells count="6">
    <mergeCell ref="A66:H66"/>
    <mergeCell ref="A67:H67"/>
    <mergeCell ref="A39:D39"/>
    <mergeCell ref="A63:H63"/>
    <mergeCell ref="A65:H65"/>
    <mergeCell ref="A64:H64"/>
  </mergeCells>
  <printOptions/>
  <pageMargins left="0.5" right="0.3" top="1" bottom="1" header="0.5" footer="0.5"/>
  <pageSetup fitToHeight="2" horizontalDpi="600" verticalDpi="600" orientation="portrait" scale="72" r:id="rId1"/>
  <headerFooter alignWithMargins="0">
    <oddHeader>&amp;C&amp;A</oddHeader>
    <oddFooter>&amp;L&amp;F&amp;CPage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2008-11-06T23:26:41Z</cp:lastPrinted>
  <dcterms:created xsi:type="dcterms:W3CDTF">1999-06-02T23:29:55Z</dcterms:created>
  <dcterms:modified xsi:type="dcterms:W3CDTF">2009-01-22T17:40:58Z</dcterms:modified>
  <cp:category/>
  <cp:version/>
  <cp:contentType/>
  <cp:contentStatus/>
</cp:coreProperties>
</file>