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66925"/>
  <bookViews>
    <workbookView xWindow="390" yWindow="390" windowWidth="15375" windowHeight="7875" activeTab="0"/>
  </bookViews>
  <sheets>
    <sheet name="CV19 Interpretive" sheetId="1" r:id="rId1"/>
  </sheets>
  <definedNames>
    <definedName name="_xlnm.Print_Area" localSheetId="0">'CV19 Interpretive'!$A$1:$G$42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<sst xmlns="http://schemas.openxmlformats.org/spreadsheetml/2006/main" count="121" uniqueCount="105">
  <si>
    <t xml:space="preserve">Ordinance/Motion: </t>
  </si>
  <si>
    <t>Title: Small Business Support - Interpretive Services</t>
  </si>
  <si>
    <t>Agency: Local Services Administration (A77000)</t>
  </si>
  <si>
    <t>Summary: Assist small businesses, and especially those business owners that speak English as a second language, in unincorporated King County have been severly impacted by the COVID-19 crisis.  In response, governments at all levels, non-profits and philanthropic entities have created assistance programs to assist businesses.  
This request seeks funding for interpretation services associated with small business technical assistance service.  It will fund county translation efforts and support county partners including non-profits and others seeking to assist small businesses. The proposed appropriation assumes Federal or State reimbursement to match the expense.</t>
  </si>
  <si>
    <t>Please fill in Cost Center for PBCS</t>
  </si>
  <si>
    <t>2019-2020</t>
  </si>
  <si>
    <t>2021-2022</t>
  </si>
  <si>
    <t>2023-2024</t>
  </si>
  <si>
    <t>Cost Center</t>
  </si>
  <si>
    <t>Account</t>
  </si>
  <si>
    <t>$</t>
  </si>
  <si>
    <t>Federal or State Reimbursement</t>
  </si>
  <si>
    <t>&lt;EN_XXXXXX&gt;</t>
  </si>
  <si>
    <t>Total Revenue</t>
  </si>
  <si>
    <t>SERVICES-OTHER CHARGES (53000)</t>
  </si>
  <si>
    <t>&lt;EN_770000&gt;</t>
  </si>
  <si>
    <t>Total Expenditure</t>
  </si>
  <si>
    <t>Net Impact</t>
  </si>
  <si>
    <t>Total TLT</t>
  </si>
  <si>
    <t>King County's Office of Equity and Social Justice has an existing contract for translation services.  The Department of Local Services intends to piggy back - or amend the contract for additional translation services required to serve small business owners in Unincorporated King County seeking assistance with financial opportunities associated with the loss of business from the Covid 19 pandemic.
This proposal envisions a three month program of support inlcuding interpretive services and access to a language phone bank with services provided for six languages.
Estimated costs would be $42,000 for interpretive services and $8,000 for the phone bank.</t>
  </si>
  <si>
    <t>Note Prepared By:  Bill Greene</t>
  </si>
  <si>
    <t>Date Prepared: 4/13/2020</t>
  </si>
  <si>
    <t>Note Reviewed By:   Chris McGowan</t>
  </si>
  <si>
    <t>Date Reviewed: 4/17/2020</t>
  </si>
  <si>
    <t>Revenues</t>
  </si>
  <si>
    <t>Level 0 Acct for Loading</t>
  </si>
  <si>
    <t>PBCS Acct Description</t>
  </si>
  <si>
    <t>TAXES (R3100)</t>
  </si>
  <si>
    <t>LICENSES AND PERMITS (R3200)</t>
  </si>
  <si>
    <t>FEDERAL GRANTS DIRECT (R3310)</t>
  </si>
  <si>
    <t>A_33197</t>
  </si>
  <si>
    <t>REGIONAL CATESTROPHIC PREP (33197)</t>
  </si>
  <si>
    <t>FEDERAL SHARED REVENUES (R3320)</t>
  </si>
  <si>
    <t>FEDERAL GRANTS INDIRECT (R3330)</t>
  </si>
  <si>
    <t>A_40847</t>
  </si>
  <si>
    <t>CC FED PH EMERGENCY PREP (40847)</t>
  </si>
  <si>
    <t>STATE GRANTS (R3340)</t>
  </si>
  <si>
    <t>A_33418</t>
  </si>
  <si>
    <t>WA STATE EMERGENCY MGMT (33418)</t>
  </si>
  <si>
    <t>STATE SHARED REVENUES (R3350)</t>
  </si>
  <si>
    <t>STATE ENTITLEMENTS (R3360)</t>
  </si>
  <si>
    <t>A_43101</t>
  </si>
  <si>
    <t>STATE PUBLIC HLTH FUNDING (43101)</t>
  </si>
  <si>
    <t>GRANTS FROM LOCAL UNITS (R3370)</t>
  </si>
  <si>
    <t>A_33816</t>
  </si>
  <si>
    <t>OTHER GENERAL GOVT SVCS (33816)</t>
  </si>
  <si>
    <t>INTERGOVERNMENTAL PAYMENTS (R3380)</t>
  </si>
  <si>
    <t>A_33858</t>
  </si>
  <si>
    <t>SHARED COSTS PLANNING (33858)</t>
  </si>
  <si>
    <t>CHARGE FOR SERVICES (R3400)</t>
  </si>
  <si>
    <t>A_34111</t>
  </si>
  <si>
    <t>OTHER GEN GOV MISC GRANT (44078)</t>
  </si>
  <si>
    <t>FINES AND FORFEITS (R3500)</t>
  </si>
  <si>
    <t>A_35994</t>
  </si>
  <si>
    <t>MISC FINES PENALTIES (35994)</t>
  </si>
  <si>
    <t>MISCELLANEOUS REVENUE (R3600)</t>
  </si>
  <si>
    <t>A_36999</t>
  </si>
  <si>
    <t>OTHER MISC OPERATING REVENUE (36999)</t>
  </si>
  <si>
    <t>NON REVENUE RECEIPTS (R3800)</t>
  </si>
  <si>
    <t>A_38902</t>
  </si>
  <si>
    <t>REV CONTINGENCY (BUDGET) (38902)</t>
  </si>
  <si>
    <t>CONTRIB CURRENT EXPENSE (39780)</t>
  </si>
  <si>
    <t>A_39780</t>
  </si>
  <si>
    <t>CONTRIB MISC GRANTS FUND (39799)</t>
  </si>
  <si>
    <t>OTHER FINANCING SOURCES (R3900)</t>
  </si>
  <si>
    <t>A_39799</t>
  </si>
  <si>
    <t>Expenditures</t>
  </si>
  <si>
    <t>WAGES AND BENEFITS (51000)</t>
  </si>
  <si>
    <t>A_51199</t>
  </si>
  <si>
    <t>MISC LABOR (51199)</t>
  </si>
  <si>
    <t>SUPPLIES (52000)</t>
  </si>
  <si>
    <t>A_52999</t>
  </si>
  <si>
    <t>SUPPLIES OTHER BUDGET (52999)</t>
  </si>
  <si>
    <t>A_53999</t>
  </si>
  <si>
    <t>SERVICES OTHER BUDGET (53999)</t>
  </si>
  <si>
    <t>CONTRIBUTIONS OTHER (54000)</t>
  </si>
  <si>
    <t>A_54999</t>
  </si>
  <si>
    <t>CONTRIBUTIONS OTHER BUDGET (54999)</t>
  </si>
  <si>
    <t>INTRAGOVERNMENTAL SERVICES (55000)</t>
  </si>
  <si>
    <t>A_55999</t>
  </si>
  <si>
    <t>INTRAGOVMNTL SVC CONTRA (55999)</t>
  </si>
  <si>
    <t>CAPITAL OUTLAY (56000)</t>
  </si>
  <si>
    <t>A_56999</t>
  </si>
  <si>
    <t>CAPITAL OUTLAY OTHER BUDGET (56999)</t>
  </si>
  <si>
    <t>DEBT SERVICE (57000)</t>
  </si>
  <si>
    <t>A_57109</t>
  </si>
  <si>
    <t>OTHER DEBT SERVICE COSTS (57109)</t>
  </si>
  <si>
    <t>INTRAGOVERNMENTAL CONTRIBUTIONS (58000)</t>
  </si>
  <si>
    <t>A_58999</t>
  </si>
  <si>
    <t>T T OTHER FUNDS (58999)</t>
  </si>
  <si>
    <t>EXTRAORDINARY EXPENSES (59000)</t>
  </si>
  <si>
    <t>A_59032</t>
  </si>
  <si>
    <t>SPECIAL ITEM (59032)</t>
  </si>
  <si>
    <t>SPECIAL BUDGETARY ACCOUNT (59401)</t>
  </si>
  <si>
    <t>A_59400</t>
  </si>
  <si>
    <t>SPECIAL BUDGETARY ACCOUNT (59400)</t>
  </si>
  <si>
    <t>CONTINGENCIES (59800)</t>
  </si>
  <si>
    <t>A_59899</t>
  </si>
  <si>
    <t>CONTINGENCY RESERVE (59899)</t>
  </si>
  <si>
    <t>CONTRA EXPENDITURES (59900)</t>
  </si>
  <si>
    <t>A_59990</t>
  </si>
  <si>
    <t>EXPENDITURE CONTRA (59990)</t>
  </si>
  <si>
    <t>APPLIED OVERHEAD (82000)</t>
  </si>
  <si>
    <t>A_82300</t>
  </si>
  <si>
    <t>INDIRECT COSTS (82300)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</si>
</sst>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quot;-&quot;#,##0"/>
    <numFmt numFmtId="165" formatCode="_(* #,##0_);_(* \(#,##0\);_(* &quot;-&quot;??_);_(@_)"/>
    <numFmt numFmtId="166" formatCode="#,##0.00;&quot;-&quot;#,##0.00"/>
  </numFmts>
  <fonts count="16">
    <font>
      <sz val="10"/>
      <name val="Arial"/>
      <family val="2"/>
    </font>
    <font>
      <sz val="11"/>
      <color theme="1"/>
      <name val="Calibri"/>
      <family val="2"/>
      <scheme val="minor"/>
    </font>
    <font>
      <sz val="10"/>
      <name val="Calibri"/>
      <family val="2"/>
      <scheme val="minor"/>
    </font>
    <font>
      <b/>
      <sz val="16"/>
      <color rgb="FF000000"/>
      <name val="Calibri"/>
      <family val="2"/>
      <scheme val="minor"/>
    </font>
    <font>
      <sz val="8"/>
      <color rgb="FF000000"/>
      <name val="Calibri"/>
      <family val="2"/>
      <scheme val="minor"/>
    </font>
    <font>
      <b/>
      <sz val="12"/>
      <color rgb="FF000000"/>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
      <b/>
      <sz val="10"/>
      <name val="Calibri"/>
      <family val="2"/>
      <scheme val="minor"/>
    </font>
    <font>
      <b/>
      <sz val="8"/>
      <color rgb="FF000000"/>
      <name val="Calibri"/>
      <family val="2"/>
      <scheme val="minor"/>
    </font>
    <font>
      <sz val="9"/>
      <color rgb="FF000000"/>
      <name val="Calibri"/>
      <family val="2"/>
      <scheme val="minor"/>
    </font>
    <font>
      <sz val="11"/>
      <name val="Calibri"/>
      <family val="2"/>
      <scheme val="minor"/>
    </font>
    <font>
      <b/>
      <sz val="16"/>
      <color rgb="FF000000"/>
      <name val="Arial"/>
      <family val="2"/>
    </font>
    <font>
      <b/>
      <sz val="14"/>
      <color rgb="FF000000"/>
      <name val="Arial"/>
      <family val="2"/>
    </font>
    <font>
      <sz val="10"/>
      <color rgb="FF000000"/>
      <name val="Calibri"/>
      <family val="2"/>
    </font>
  </fonts>
  <fills count="4">
    <fill>
      <patternFill/>
    </fill>
    <fill>
      <patternFill patternType="gray125"/>
    </fill>
    <fill>
      <patternFill patternType="solid">
        <fgColor rgb="FFFFFFFF"/>
        <bgColor indexed="64"/>
      </patternFill>
    </fill>
    <fill>
      <patternFill patternType="solid">
        <fgColor rgb="FFEEEEEE"/>
        <bgColor indexed="64"/>
      </patternFill>
    </fill>
  </fills>
  <borders count="1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right/>
      <top/>
      <bottom style="medium">
        <color rgb="FF000000"/>
      </bottom>
    </border>
    <border>
      <left/>
      <right/>
      <top/>
      <bottom style="medium">
        <color rgb="FF000000"/>
      </bottom>
    </border>
    <border>
      <left/>
      <right style="thin"/>
      <top/>
      <bottom style="medium">
        <color rgb="FF000000"/>
      </bottom>
    </border>
    <border>
      <left style="thin"/>
      <right/>
      <top style="medium">
        <color rgb="FF000000"/>
      </top>
      <bottom style="thin"/>
    </border>
    <border>
      <left/>
      <right/>
      <top style="medium">
        <color rgb="FF000000"/>
      </top>
      <bottom style="thin"/>
    </border>
    <border>
      <left/>
      <right style="thin"/>
      <top style="medium">
        <color rgb="FF000000"/>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5">
    <xf numFmtId="0" fontId="0" fillId="0" borderId="0" xfId="0"/>
    <xf numFmtId="0" fontId="2" fillId="0" borderId="0" xfId="20" applyFont="1">
      <alignment/>
      <protection/>
    </xf>
    <xf numFmtId="0" fontId="3" fillId="2" borderId="0" xfId="20" applyFont="1" applyFill="1" applyAlignment="1">
      <alignment horizontal="left" vertical="top" wrapText="1"/>
      <protection/>
    </xf>
    <xf numFmtId="0" fontId="2" fillId="3" borderId="0" xfId="20" applyFont="1" applyFill="1">
      <alignment/>
      <protection/>
    </xf>
    <xf numFmtId="0" fontId="2" fillId="2" borderId="0" xfId="20" applyFont="1" applyFill="1" applyAlignment="1">
      <alignment wrapText="1"/>
      <protection/>
    </xf>
    <xf numFmtId="0" fontId="4" fillId="2" borderId="0" xfId="20" applyFont="1" applyFill="1" applyAlignment="1">
      <alignment horizontal="center" wrapText="1"/>
      <protection/>
    </xf>
    <xf numFmtId="164" fontId="5" fillId="2" borderId="1" xfId="20" applyNumberFormat="1" applyFont="1" applyFill="1" applyBorder="1" applyAlignment="1" quotePrefix="1">
      <alignment horizontal="left" vertical="top"/>
      <protection/>
    </xf>
    <xf numFmtId="164" fontId="5" fillId="2" borderId="2" xfId="20" applyNumberFormat="1" applyFont="1" applyFill="1" applyBorder="1" applyAlignment="1" quotePrefix="1">
      <alignment horizontal="left" vertical="top"/>
      <protection/>
    </xf>
    <xf numFmtId="164" fontId="5" fillId="2" borderId="3" xfId="20" applyNumberFormat="1" applyFont="1" applyFill="1" applyBorder="1" applyAlignment="1" quotePrefix="1">
      <alignment horizontal="left" vertical="top"/>
      <protection/>
    </xf>
    <xf numFmtId="164" fontId="5" fillId="2" borderId="0" xfId="20" applyNumberFormat="1" applyFont="1" applyFill="1" applyAlignment="1" quotePrefix="1">
      <alignment horizontal="left" vertical="top"/>
      <protection/>
    </xf>
    <xf numFmtId="164" fontId="5" fillId="2" borderId="4" xfId="20" applyNumberFormat="1" applyFont="1" applyFill="1" applyBorder="1" applyAlignment="1" quotePrefix="1">
      <alignment horizontal="left" vertical="top"/>
      <protection/>
    </xf>
    <xf numFmtId="164" fontId="5" fillId="2" borderId="5" xfId="20" applyNumberFormat="1" applyFont="1" applyFill="1" applyBorder="1" applyAlignment="1" quotePrefix="1">
      <alignment horizontal="left" vertical="top"/>
      <protection/>
    </xf>
    <xf numFmtId="164" fontId="5" fillId="2" borderId="4" xfId="20" applyNumberFormat="1" applyFont="1" applyFill="1" applyBorder="1" applyAlignment="1">
      <alignment horizontal="left"/>
      <protection/>
    </xf>
    <xf numFmtId="164" fontId="5" fillId="2" borderId="0" xfId="20" applyNumberFormat="1" applyFont="1" applyFill="1" applyAlignment="1">
      <alignment horizontal="left"/>
      <protection/>
    </xf>
    <xf numFmtId="164" fontId="5" fillId="2" borderId="5" xfId="20" applyNumberFormat="1" applyFont="1" applyFill="1" applyBorder="1" applyAlignment="1">
      <alignment horizontal="left"/>
      <protection/>
    </xf>
    <xf numFmtId="0" fontId="2" fillId="0" borderId="0" xfId="20" applyFont="1" applyAlignment="1">
      <alignment vertical="top"/>
      <protection/>
    </xf>
    <xf numFmtId="164" fontId="6" fillId="2" borderId="0" xfId="20" applyNumberFormat="1" applyFont="1" applyFill="1" applyAlignment="1" quotePrefix="1">
      <alignment horizontal="left" vertical="top" wrapText="1"/>
      <protection/>
    </xf>
    <xf numFmtId="164" fontId="7" fillId="2" borderId="0" xfId="20" applyNumberFormat="1" applyFont="1" applyFill="1" applyAlignment="1" quotePrefix="1">
      <alignment horizontal="left" vertical="top" wrapText="1"/>
      <protection/>
    </xf>
    <xf numFmtId="0" fontId="2" fillId="3" borderId="0" xfId="20" applyFont="1" applyFill="1" applyAlignment="1">
      <alignment vertical="top"/>
      <protection/>
    </xf>
    <xf numFmtId="164" fontId="8" fillId="2" borderId="4" xfId="20" applyNumberFormat="1" applyFont="1" applyFill="1" applyBorder="1" applyAlignment="1">
      <alignment horizontal="left"/>
      <protection/>
    </xf>
    <xf numFmtId="164" fontId="8" fillId="2" borderId="0" xfId="20" applyNumberFormat="1" applyFont="1" applyFill="1" applyAlignment="1">
      <alignment horizontal="left"/>
      <protection/>
    </xf>
    <xf numFmtId="164" fontId="8" fillId="2" borderId="5" xfId="20" applyNumberFormat="1" applyFont="1" applyFill="1" applyBorder="1" applyAlignment="1">
      <alignment horizontal="left"/>
      <protection/>
    </xf>
    <xf numFmtId="164" fontId="8" fillId="2" borderId="6" xfId="20" applyNumberFormat="1" applyFont="1" applyFill="1" applyBorder="1" applyAlignment="1">
      <alignment horizontal="center"/>
      <protection/>
    </xf>
    <xf numFmtId="164" fontId="8" fillId="2" borderId="6" xfId="20" applyNumberFormat="1" applyFont="1" applyFill="1" applyBorder="1" applyAlignment="1" quotePrefix="1">
      <alignment horizontal="center"/>
      <protection/>
    </xf>
    <xf numFmtId="164" fontId="8" fillId="2" borderId="0" xfId="20" applyNumberFormat="1" applyFont="1" applyFill="1" applyAlignment="1" quotePrefix="1">
      <alignment horizontal="center"/>
      <protection/>
    </xf>
    <xf numFmtId="164" fontId="7" fillId="2" borderId="5" xfId="20" applyNumberFormat="1" applyFont="1" applyFill="1" applyBorder="1" applyAlignment="1" quotePrefix="1">
      <alignment horizontal="left" vertical="center" wrapText="1"/>
      <protection/>
    </xf>
    <xf numFmtId="0" fontId="9" fillId="3" borderId="6" xfId="20" applyFont="1" applyFill="1" applyBorder="1">
      <alignment/>
      <protection/>
    </xf>
    <xf numFmtId="0" fontId="2" fillId="0" borderId="0" xfId="0" applyFont="1"/>
    <xf numFmtId="164" fontId="6" fillId="2" borderId="6" xfId="0" applyNumberFormat="1" applyFont="1" applyFill="1" applyBorder="1" applyAlignment="1">
      <alignment horizontal="left" indent="1"/>
    </xf>
    <xf numFmtId="164" fontId="6" fillId="2" borderId="6" xfId="0" applyNumberFormat="1" applyFont="1" applyFill="1" applyBorder="1" applyAlignment="1">
      <alignment horizontal="right"/>
    </xf>
    <xf numFmtId="164" fontId="8" fillId="2" borderId="6" xfId="0" applyNumberFormat="1" applyFont="1" applyFill="1" applyBorder="1" applyAlignment="1" quotePrefix="1">
      <alignment horizontal="center"/>
    </xf>
    <xf numFmtId="164" fontId="8" fillId="2" borderId="0" xfId="0" applyNumberFormat="1" applyFont="1" applyFill="1" applyAlignment="1" quotePrefix="1">
      <alignment horizontal="center"/>
    </xf>
    <xf numFmtId="164" fontId="7" fillId="2" borderId="5" xfId="0" applyNumberFormat="1" applyFont="1" applyFill="1" applyBorder="1" applyAlignment="1" quotePrefix="1">
      <alignment horizontal="left" vertical="center" wrapText="1"/>
    </xf>
    <xf numFmtId="0" fontId="9" fillId="3" borderId="6" xfId="0" applyFont="1" applyFill="1" applyBorder="1"/>
    <xf numFmtId="0" fontId="2" fillId="3" borderId="0" xfId="0" applyFont="1" applyFill="1"/>
    <xf numFmtId="164" fontId="6" fillId="2" borderId="6" xfId="20" applyNumberFormat="1" applyFont="1" applyFill="1" applyBorder="1" applyAlignment="1">
      <alignment horizontal="left" indent="1"/>
      <protection/>
    </xf>
    <xf numFmtId="165" fontId="6" fillId="2" borderId="6" xfId="18" applyNumberFormat="1" applyFont="1" applyFill="1" applyBorder="1" applyAlignment="1">
      <alignment horizontal="center"/>
    </xf>
    <xf numFmtId="165" fontId="6" fillId="2" borderId="6" xfId="18" applyNumberFormat="1" applyFont="1" applyFill="1" applyBorder="1" applyAlignment="1" quotePrefix="1">
      <alignment horizontal="center"/>
    </xf>
    <xf numFmtId="165" fontId="6" fillId="2" borderId="0" xfId="18" applyNumberFormat="1" applyFont="1" applyFill="1" applyAlignment="1" quotePrefix="1">
      <alignment horizontal="center"/>
    </xf>
    <xf numFmtId="0" fontId="2" fillId="3" borderId="6" xfId="20" applyFont="1" applyFill="1" applyBorder="1">
      <alignment/>
      <protection/>
    </xf>
    <xf numFmtId="164" fontId="2" fillId="3" borderId="6" xfId="20" applyNumberFormat="1" applyFont="1" applyFill="1" applyBorder="1">
      <alignment/>
      <protection/>
    </xf>
    <xf numFmtId="165" fontId="6" fillId="2" borderId="6" xfId="18" applyNumberFormat="1" applyFont="1" applyFill="1" applyBorder="1" applyAlignment="1">
      <alignment horizontal="left"/>
    </xf>
    <xf numFmtId="165" fontId="6" fillId="2" borderId="6" xfId="18" applyNumberFormat="1" applyFont="1" applyFill="1" applyBorder="1" applyAlignment="1">
      <alignment horizontal="right"/>
    </xf>
    <xf numFmtId="165" fontId="6" fillId="2" borderId="0" xfId="18" applyNumberFormat="1" applyFont="1" applyFill="1" applyAlignment="1">
      <alignment horizontal="right"/>
    </xf>
    <xf numFmtId="164" fontId="8" fillId="2" borderId="6" xfId="20" applyNumberFormat="1" applyFont="1" applyFill="1" applyBorder="1" applyAlignment="1" quotePrefix="1">
      <alignment horizontal="left"/>
      <protection/>
    </xf>
    <xf numFmtId="165" fontId="8" fillId="2" borderId="6" xfId="18" applyNumberFormat="1" applyFont="1" applyFill="1" applyBorder="1" applyAlignment="1">
      <alignment horizontal="left"/>
    </xf>
    <xf numFmtId="165" fontId="8" fillId="2" borderId="0" xfId="18" applyNumberFormat="1" applyFont="1" applyFill="1" applyAlignment="1">
      <alignment horizontal="left"/>
    </xf>
    <xf numFmtId="165" fontId="6" fillId="2" borderId="6" xfId="18" applyNumberFormat="1" applyFont="1" applyFill="1" applyBorder="1" applyAlignment="1" quotePrefix="1">
      <alignment horizontal="left"/>
    </xf>
    <xf numFmtId="164" fontId="6" fillId="2" borderId="6" xfId="20" applyNumberFormat="1" applyFont="1" applyFill="1" applyBorder="1" applyAlignment="1" quotePrefix="1">
      <alignment horizontal="left" indent="1"/>
      <protection/>
    </xf>
    <xf numFmtId="165" fontId="8" fillId="2" borderId="6" xfId="18" applyNumberFormat="1" applyFont="1" applyFill="1" applyBorder="1" applyAlignment="1" quotePrefix="1">
      <alignment horizontal="left"/>
    </xf>
    <xf numFmtId="165" fontId="8" fillId="2" borderId="0" xfId="18" applyNumberFormat="1" applyFont="1" applyFill="1" applyAlignment="1" quotePrefix="1">
      <alignment horizontal="left"/>
    </xf>
    <xf numFmtId="164" fontId="7" fillId="2" borderId="0" xfId="20" applyNumberFormat="1" applyFont="1" applyFill="1" applyAlignment="1" quotePrefix="1">
      <alignment horizontal="left" vertical="center" wrapText="1"/>
      <protection/>
    </xf>
    <xf numFmtId="164" fontId="8" fillId="2" borderId="6" xfId="20" applyNumberFormat="1" applyFont="1" applyFill="1" applyBorder="1" applyAlignment="1">
      <alignment horizontal="left"/>
      <protection/>
    </xf>
    <xf numFmtId="164" fontId="4" fillId="2" borderId="0" xfId="20" applyNumberFormat="1" applyFont="1" applyFill="1" applyAlignment="1">
      <alignment horizontal="right"/>
      <protection/>
    </xf>
    <xf numFmtId="164" fontId="6" fillId="2" borderId="6" xfId="20" applyNumberFormat="1" applyFont="1" applyFill="1" applyBorder="1" applyAlignment="1">
      <alignment horizontal="left"/>
      <protection/>
    </xf>
    <xf numFmtId="164" fontId="6" fillId="2" borderId="6" xfId="20" applyNumberFormat="1" applyFont="1" applyFill="1" applyBorder="1" applyAlignment="1">
      <alignment horizontal="right"/>
      <protection/>
    </xf>
    <xf numFmtId="164" fontId="6" fillId="2" borderId="0" xfId="20" applyNumberFormat="1" applyFont="1" applyFill="1" applyAlignment="1">
      <alignment horizontal="right"/>
      <protection/>
    </xf>
    <xf numFmtId="43" fontId="6" fillId="2" borderId="6" xfId="18" applyFont="1" applyFill="1" applyBorder="1" applyAlignment="1">
      <alignment horizontal="right"/>
    </xf>
    <xf numFmtId="164" fontId="10" fillId="2" borderId="0" xfId="20" applyNumberFormat="1" applyFont="1" applyFill="1" applyAlignment="1">
      <alignment horizontal="right"/>
      <protection/>
    </xf>
    <xf numFmtId="166" fontId="8" fillId="2" borderId="7" xfId="20" applyNumberFormat="1" applyFont="1" applyFill="1" applyBorder="1" applyAlignment="1">
      <alignment horizontal="left"/>
      <protection/>
    </xf>
    <xf numFmtId="166" fontId="8" fillId="2" borderId="8" xfId="20" applyNumberFormat="1" applyFont="1" applyFill="1" applyBorder="1" applyAlignment="1">
      <alignment horizontal="left"/>
      <protection/>
    </xf>
    <xf numFmtId="166" fontId="8" fillId="2" borderId="9" xfId="20" applyNumberFormat="1" applyFont="1" applyFill="1" applyBorder="1" applyAlignment="1">
      <alignment horizontal="right"/>
      <protection/>
    </xf>
    <xf numFmtId="166" fontId="8" fillId="2" borderId="0" xfId="20" applyNumberFormat="1" applyFont="1" applyFill="1" applyAlignment="1">
      <alignment horizontal="right"/>
      <protection/>
    </xf>
    <xf numFmtId="166" fontId="10" fillId="2" borderId="0" xfId="20" applyNumberFormat="1" applyFont="1" applyFill="1" applyAlignment="1">
      <alignment horizontal="right"/>
      <protection/>
    </xf>
    <xf numFmtId="166" fontId="6" fillId="2" borderId="0" xfId="20" applyNumberFormat="1" applyFont="1" applyFill="1" applyAlignment="1" quotePrefix="1">
      <alignment horizontal="left" vertical="top" wrapText="1"/>
      <protection/>
    </xf>
    <xf numFmtId="166" fontId="11" fillId="2" borderId="0" xfId="20" applyNumberFormat="1" applyFont="1" applyFill="1" applyAlignment="1" quotePrefix="1">
      <alignment horizontal="left" vertical="top" wrapText="1"/>
      <protection/>
    </xf>
    <xf numFmtId="0" fontId="2" fillId="3" borderId="0" xfId="20" applyFont="1" applyFill="1" applyAlignment="1">
      <alignment vertical="top" wrapText="1"/>
      <protection/>
    </xf>
    <xf numFmtId="0" fontId="12" fillId="2" borderId="0" xfId="20" applyFont="1" applyFill="1" applyAlignment="1">
      <alignment horizontal="left" wrapText="1"/>
      <protection/>
    </xf>
    <xf numFmtId="0" fontId="2" fillId="2" borderId="0" xfId="20" applyFont="1" applyFill="1" applyAlignment="1">
      <alignment horizontal="left" wrapText="1"/>
      <protection/>
    </xf>
    <xf numFmtId="0" fontId="12" fillId="2" borderId="0" xfId="20" applyFont="1" applyFill="1" applyAlignment="1">
      <alignment wrapText="1"/>
      <protection/>
    </xf>
    <xf numFmtId="0" fontId="12" fillId="0" borderId="0" xfId="20" applyFont="1">
      <alignment/>
      <protection/>
    </xf>
    <xf numFmtId="0" fontId="1" fillId="0" borderId="0" xfId="20" applyFont="1">
      <alignment/>
      <protection/>
    </xf>
    <xf numFmtId="14" fontId="12" fillId="0" borderId="0" xfId="20" applyNumberFormat="1" applyFont="1" applyAlignment="1">
      <alignment horizontal="left"/>
      <protection/>
    </xf>
    <xf numFmtId="0" fontId="12" fillId="0" borderId="0" xfId="20" applyFont="1" applyAlignment="1">
      <alignment horizontal="left"/>
      <protection/>
    </xf>
    <xf numFmtId="0" fontId="12" fillId="2" borderId="0" xfId="20" applyFont="1" applyFill="1" applyAlignment="1">
      <alignment horizontal="left" wrapText="1"/>
      <protection/>
    </xf>
    <xf numFmtId="0" fontId="12" fillId="2" borderId="0" xfId="20" applyFont="1" applyFill="1" applyAlignment="1">
      <alignment wrapText="1"/>
      <protection/>
    </xf>
    <xf numFmtId="0" fontId="3" fillId="2" borderId="0" xfId="20" applyFont="1" applyFill="1" applyAlignment="1">
      <alignment horizontal="left" vertical="top" wrapText="1"/>
      <protection/>
    </xf>
    <xf numFmtId="0" fontId="2" fillId="2" borderId="0" xfId="20" applyFont="1" applyFill="1" applyAlignment="1">
      <alignment wrapText="1"/>
      <protection/>
    </xf>
    <xf numFmtId="0" fontId="4" fillId="2" borderId="0" xfId="20" applyFont="1" applyFill="1" applyAlignment="1">
      <alignment horizontal="center" wrapText="1"/>
      <protection/>
    </xf>
    <xf numFmtId="164" fontId="6" fillId="2" borderId="4" xfId="20" applyNumberFormat="1" applyFont="1" applyFill="1" applyBorder="1" applyAlignment="1" quotePrefix="1">
      <alignment horizontal="left" vertical="top" wrapText="1"/>
      <protection/>
    </xf>
    <xf numFmtId="164" fontId="6" fillId="2" borderId="0" xfId="20" applyNumberFormat="1" applyFont="1" applyFill="1" applyAlignment="1" quotePrefix="1">
      <alignment horizontal="left" vertical="top" wrapText="1"/>
      <protection/>
    </xf>
    <xf numFmtId="164" fontId="6" fillId="2" borderId="5" xfId="20" applyNumberFormat="1" applyFont="1" applyFill="1" applyBorder="1" applyAlignment="1" quotePrefix="1">
      <alignment horizontal="left" vertical="top" wrapText="1"/>
      <protection/>
    </xf>
    <xf numFmtId="166" fontId="6" fillId="2" borderId="10" xfId="20" applyNumberFormat="1" applyFont="1" applyFill="1" applyBorder="1" applyAlignment="1" quotePrefix="1">
      <alignment horizontal="left" vertical="top" wrapText="1"/>
      <protection/>
    </xf>
    <xf numFmtId="166" fontId="6" fillId="2" borderId="11" xfId="20" applyNumberFormat="1" applyFont="1" applyFill="1" applyBorder="1" applyAlignment="1" quotePrefix="1">
      <alignment horizontal="left" vertical="top" wrapText="1"/>
      <protection/>
    </xf>
    <xf numFmtId="166" fontId="6" fillId="2" borderId="12" xfId="20" applyNumberFormat="1" applyFont="1" applyFill="1" applyBorder="1" applyAlignment="1" quotePrefix="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al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Users\davisk\AppData\Local\static\themes\theme_alta\images\spac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57150</xdr:rowOff>
    </xdr:from>
    <xdr:ext cx="1981200" cy="561975"/>
    <xdr:sp macro="" textlink="">
      <xdr:nvSpPr>
        <xdr:cNvPr id="2" name="Text Box 3"/>
        <xdr:cNvSpPr txBox="1">
          <a:spLocks noChangeArrowheads="1"/>
        </xdr:cNvSpPr>
      </xdr:nvSpPr>
      <xdr:spPr bwMode="auto">
        <a:xfrm>
          <a:off x="381000" y="57150"/>
          <a:ext cx="1981200" cy="561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en-US" sz="1600" b="1" i="0" u="none" strike="noStrike" baseline="0">
              <a:solidFill>
                <a:srgbClr val="000000"/>
              </a:solidFill>
              <a:latin typeface="+mn-lt"/>
              <a:cs typeface="Arial"/>
            </a:rPr>
            <a:t>FISCAL NOTE </a:t>
          </a:r>
          <a:endParaRPr lang="en-US" sz="1000" b="0" i="0" u="none" strike="noStrike" baseline="0">
            <a:solidFill>
              <a:srgbClr val="000000"/>
            </a:solidFill>
            <a:latin typeface="+mn-lt"/>
            <a:cs typeface="Calibri"/>
          </a:endParaRPr>
        </a:p>
        <a:p>
          <a:pPr algn="l" rtl="0">
            <a:defRPr sz="1000"/>
          </a:pPr>
          <a:r>
            <a:rPr lang="en-US" sz="1400" b="1" i="0" u="none" strike="noStrike" baseline="0">
              <a:solidFill>
                <a:srgbClr val="000000"/>
              </a:solidFill>
              <a:latin typeface="+mn-lt"/>
              <a:cs typeface="Arial"/>
            </a:rPr>
            <a:t>COVID-19 Supplemental</a:t>
          </a:r>
        </a:p>
      </xdr:txBody>
    </xdr:sp>
    <xdr:clientData/>
  </xdr:oneCellAnchor>
  <xdr:twoCellAnchor editAs="oneCell">
    <xdr:from>
      <xdr:col>1</xdr:col>
      <xdr:colOff>0</xdr:colOff>
      <xdr:row>36</xdr:row>
      <xdr:rowOff>0</xdr:rowOff>
    </xdr:from>
    <xdr:to>
      <xdr:col>1</xdr:col>
      <xdr:colOff>9525</xdr:colOff>
      <xdr:row>36</xdr:row>
      <xdr:rowOff>9525</xdr:rowOff>
    </xdr:to>
    <xdr:pic>
      <xdr:nvPicPr>
        <xdr:cNvPr id="3" name="Picture 4"/>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323850" y="9239250"/>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457200</xdr:colOff>
      <xdr:row>44</xdr:row>
      <xdr:rowOff>0</xdr:rowOff>
    </xdr:from>
    <xdr:to>
      <xdr:col>1</xdr:col>
      <xdr:colOff>2409825</xdr:colOff>
      <xdr:row>56</xdr:row>
      <xdr:rowOff>133350</xdr:rowOff>
    </xdr:to>
    <xdr:sp macro="" textlink="">
      <xdr:nvSpPr>
        <xdr:cNvPr id="4" name="ToolsXML" hidden="1"/>
        <xdr:cNvSpPr txBox="1">
          <a:spLocks noChangeArrowheads="1"/>
        </xdr:cNvSpPr>
      </xdr:nvSpPr>
      <xdr:spPr bwMode="auto">
        <a:xfrm>
          <a:off x="781050" y="10706100"/>
          <a:ext cx="1952625" cy="20764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&lt;?xml version="1.0" encoding="UTF-8"?&gt;&lt;ToolsActions relationId="478547583"&gt;&lt;page&gt;page_UTF8=Grid1:0&amp;amp;printpage=-1&lt;/page&gt;&lt;refresh&gt;&lt;url method="post"&gt;/hr/common/HRLogon.jsp?elementName_UTF8=%2f3%20Supplemental%20Reports%20%2d%20ASO%2fSuppASO%2001A%20Exec%20Proposed%20OPER%20Fiscal%20Note&amp;amp;elementType=2&amp;amp;viewAs=html&amp;amp;sso_token=$SSO_TOKEN$&amp;amp;$CONTEXT$&amp;amp;action=refresh&amp;amp;fld0=EN%5fA20000&amp;amp;promptingLevel=1&amp;amp;&amp;amp;allPages=false&amp;amp;splitPages=false&amp;amp;refUsingWSPOV=false&amp;amp;LOCALE_LANGUAGE=en_US&lt;/url&gt;&lt;/refresh&gt;&lt;edit&gt;&lt;url method="post"&gt;/workspace/index.jsp?module=tools.relatedcontent&amp;amp;repository_path=%2f3%20Supplemental%20Reports%20%2d%20ASO%2fSuppASO%2001A%20Exec%20Proposed%20OPER%20Fiscal%20Note&amp;amp;elementType=2&amp;amp;repository_name=%2f3%20Supplemental%20Reports%20%2d%20ASO%2fSuppASO%2001A%20Exec%20Proposed%20OPER%20Fiscal%20Note&amp;amp;$CONTEXT$&amp;amp;layout=embedded&amp;amp;bpm.logoff=false&amp;amp;bpm_showtab=false&amp;amp;repository_format_id=html&amp;amp;mimetype=application/hyperion-reports-report&amp;amp;action=edit&amp;amp;fld0=EN%5fA20000&amp;amp;promptingLevel=1&amp;amp;&amp;amp;allPages=false&amp;amp;splitPages=false&amp;amp;refUsingWSPOV=false&lt;/url&gt;&lt;/edit&gt;&lt;close&gt;&lt;url method="post"&gt;/hr/common/HRClientRefTracker.jsp?removeInstanceId=478547583&lt;/url&gt;&lt;/close&gt;&lt;/ToolsActions&gt;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A4845-D936-48F3-8CA1-F9E62A35AB74}">
  <sheetPr>
    <tabColor rgb="FF92D050"/>
    <pageSetUpPr fitToPage="1"/>
  </sheetPr>
  <dimension ref="A1:J78"/>
  <sheetViews>
    <sheetView showGridLines="0" tabSelected="1" zoomScale="120" zoomScaleNormal="120" workbookViewId="0" topLeftCell="A4">
      <selection activeCell="B39" sqref="B39:B42"/>
    </sheetView>
  </sheetViews>
  <sheetFormatPr defaultColWidth="8.8515625" defaultRowHeight="12.75"/>
  <cols>
    <col min="1" max="1" width="4.8515625" style="3" customWidth="1"/>
    <col min="2" max="2" width="36.140625" style="3" customWidth="1"/>
    <col min="3" max="5" width="24.140625" style="3" customWidth="1"/>
    <col min="6" max="6" width="5.8515625" style="3" customWidth="1"/>
    <col min="7" max="7" width="5.140625" style="3" customWidth="1"/>
    <col min="8" max="8" width="27.140625" style="3" customWidth="1"/>
    <col min="9" max="10" width="12.140625" style="3" customWidth="1"/>
    <col min="11" max="16384" width="8.8515625" style="3" customWidth="1"/>
  </cols>
  <sheetData>
    <row r="1" spans="1:7" ht="21">
      <c r="A1" s="1"/>
      <c r="B1" s="76"/>
      <c r="C1" s="76"/>
      <c r="D1" s="76"/>
      <c r="E1" s="76"/>
      <c r="F1" s="2"/>
      <c r="G1" s="2"/>
    </row>
    <row r="2" spans="1:7" ht="21">
      <c r="A2" s="1"/>
      <c r="B2" s="76"/>
      <c r="C2" s="76"/>
      <c r="D2" s="76"/>
      <c r="E2" s="76"/>
      <c r="F2" s="2"/>
      <c r="G2" s="2"/>
    </row>
    <row r="3" spans="1:7" ht="12.75">
      <c r="A3" s="1"/>
      <c r="B3" s="77"/>
      <c r="C3" s="77"/>
      <c r="D3" s="77"/>
      <c r="E3" s="77"/>
      <c r="F3" s="4"/>
      <c r="G3" s="4"/>
    </row>
    <row r="4" spans="1:7" ht="12.75">
      <c r="A4" s="1"/>
      <c r="B4" s="77"/>
      <c r="C4" s="77"/>
      <c r="D4" s="77"/>
      <c r="E4" s="77"/>
      <c r="F4" s="4"/>
      <c r="G4" s="4"/>
    </row>
    <row r="5" spans="1:7" ht="12.75">
      <c r="A5" s="1"/>
      <c r="B5" s="78"/>
      <c r="C5" s="78"/>
      <c r="D5" s="78"/>
      <c r="E5" s="78"/>
      <c r="F5" s="5"/>
      <c r="G5" s="5"/>
    </row>
    <row r="6" spans="1:7" ht="18" customHeight="1">
      <c r="A6" s="1"/>
      <c r="B6" s="6" t="s">
        <v>0</v>
      </c>
      <c r="C6" s="7"/>
      <c r="D6" s="7"/>
      <c r="E6" s="8"/>
      <c r="F6" s="9"/>
      <c r="G6" s="9"/>
    </row>
    <row r="7" spans="1:7" ht="15.75">
      <c r="A7" s="1"/>
      <c r="B7" s="10" t="s">
        <v>1</v>
      </c>
      <c r="C7" s="9"/>
      <c r="D7" s="9"/>
      <c r="E7" s="11"/>
      <c r="F7" s="9"/>
      <c r="G7" s="9"/>
    </row>
    <row r="8" spans="1:7" ht="15.75">
      <c r="A8" s="1"/>
      <c r="B8" s="10" t="s">
        <v>2</v>
      </c>
      <c r="C8" s="9"/>
      <c r="D8" s="9"/>
      <c r="E8" s="11"/>
      <c r="F8" s="9"/>
      <c r="G8" s="9"/>
    </row>
    <row r="9" spans="1:7" ht="6" customHeight="1">
      <c r="A9" s="1"/>
      <c r="B9" s="12"/>
      <c r="C9" s="13"/>
      <c r="D9" s="13"/>
      <c r="E9" s="14"/>
      <c r="F9" s="13"/>
      <c r="G9" s="13"/>
    </row>
    <row r="10" spans="1:8" s="18" customFormat="1" ht="104.45" customHeight="1">
      <c r="A10" s="15"/>
      <c r="B10" s="79" t="s">
        <v>3</v>
      </c>
      <c r="C10" s="80"/>
      <c r="D10" s="80"/>
      <c r="E10" s="81"/>
      <c r="F10" s="16"/>
      <c r="G10" s="17"/>
      <c r="H10" s="18" t="str">
        <f>"Summary Character Count:  "&amp;LEN(B10)</f>
        <v>Summary Character Count:  672</v>
      </c>
    </row>
    <row r="11" spans="1:8" ht="14.45" customHeight="1">
      <c r="A11" s="1"/>
      <c r="B11" s="19"/>
      <c r="C11" s="20"/>
      <c r="D11" s="20"/>
      <c r="E11" s="21"/>
      <c r="F11" s="20"/>
      <c r="G11" s="13"/>
      <c r="H11" s="3" t="s">
        <v>4</v>
      </c>
    </row>
    <row r="12" spans="1:10" ht="15">
      <c r="A12" s="1"/>
      <c r="B12" s="22"/>
      <c r="C12" s="22" t="s">
        <v>5</v>
      </c>
      <c r="D12" s="23" t="s">
        <v>6</v>
      </c>
      <c r="E12" s="23" t="s">
        <v>7</v>
      </c>
      <c r="F12" s="24"/>
      <c r="G12" s="25"/>
      <c r="H12" s="26" t="s">
        <v>8</v>
      </c>
      <c r="I12" s="26" t="s">
        <v>9</v>
      </c>
      <c r="J12" s="26" t="s">
        <v>10</v>
      </c>
    </row>
    <row r="13" spans="1:10" s="34" customFormat="1" ht="15">
      <c r="A13" s="27"/>
      <c r="B13" s="28" t="s">
        <v>11</v>
      </c>
      <c r="C13" s="29">
        <v>50000</v>
      </c>
      <c r="D13" s="30"/>
      <c r="E13" s="30"/>
      <c r="F13" s="31"/>
      <c r="G13" s="32"/>
      <c r="H13" s="33"/>
      <c r="I13" s="33"/>
      <c r="J13" s="33"/>
    </row>
    <row r="14" spans="1:10" ht="15">
      <c r="A14" s="1"/>
      <c r="B14" s="35"/>
      <c r="C14" s="36"/>
      <c r="D14" s="37"/>
      <c r="E14" s="37"/>
      <c r="F14" s="38"/>
      <c r="G14" s="25"/>
      <c r="H14" s="39" t="s">
        <v>12</v>
      </c>
      <c r="I14" s="40" t="str">
        <f aca="true" t="shared" si="0" ref="I14:I18">_xlfn.IFERROR(VLOOKUP(B14,$B$48:$C$63,2,FALSE),"")</f>
        <v/>
      </c>
      <c r="J14" s="40">
        <f aca="true" t="shared" si="1" ref="J14:J18">C14</f>
        <v>0</v>
      </c>
    </row>
    <row r="15" spans="1:10" ht="15">
      <c r="A15" s="1"/>
      <c r="B15" s="35"/>
      <c r="C15" s="36"/>
      <c r="D15" s="37"/>
      <c r="E15" s="37"/>
      <c r="F15" s="38"/>
      <c r="G15" s="25"/>
      <c r="H15" s="39" t="s">
        <v>12</v>
      </c>
      <c r="I15" s="40" t="str">
        <f t="shared" si="0"/>
        <v/>
      </c>
      <c r="J15" s="40">
        <f t="shared" si="1"/>
        <v>0</v>
      </c>
    </row>
    <row r="16" spans="1:10" ht="15">
      <c r="A16" s="1"/>
      <c r="B16" s="22"/>
      <c r="C16" s="36"/>
      <c r="D16" s="37"/>
      <c r="E16" s="37"/>
      <c r="F16" s="38"/>
      <c r="G16" s="25"/>
      <c r="H16" s="39" t="s">
        <v>12</v>
      </c>
      <c r="I16" s="40" t="str">
        <f t="shared" si="0"/>
        <v/>
      </c>
      <c r="J16" s="40">
        <f t="shared" si="1"/>
        <v>0</v>
      </c>
    </row>
    <row r="17" spans="1:10" ht="15">
      <c r="A17" s="1"/>
      <c r="B17" s="22"/>
      <c r="C17" s="36"/>
      <c r="D17" s="37"/>
      <c r="E17" s="37"/>
      <c r="F17" s="38"/>
      <c r="G17" s="25"/>
      <c r="H17" s="39" t="s">
        <v>12</v>
      </c>
      <c r="I17" s="40" t="str">
        <f t="shared" si="0"/>
        <v/>
      </c>
      <c r="J17" s="40">
        <f t="shared" si="1"/>
        <v>0</v>
      </c>
    </row>
    <row r="18" spans="1:10" ht="15">
      <c r="A18" s="1"/>
      <c r="B18" s="22"/>
      <c r="C18" s="41"/>
      <c r="D18" s="41"/>
      <c r="E18" s="42"/>
      <c r="F18" s="43"/>
      <c r="G18" s="25"/>
      <c r="H18" s="39" t="s">
        <v>12</v>
      </c>
      <c r="I18" s="40" t="str">
        <f t="shared" si="0"/>
        <v/>
      </c>
      <c r="J18" s="40">
        <f t="shared" si="1"/>
        <v>0</v>
      </c>
    </row>
    <row r="19" spans="1:10" ht="15">
      <c r="A19" s="1"/>
      <c r="B19" s="44" t="s">
        <v>13</v>
      </c>
      <c r="C19" s="45">
        <f>SUM(C13:C18)</f>
        <v>50000</v>
      </c>
      <c r="D19" s="45">
        <f>SUM(D13:D18)</f>
        <v>0</v>
      </c>
      <c r="E19" s="45">
        <f>SUM(E13:E18)</f>
        <v>0</v>
      </c>
      <c r="F19" s="46"/>
      <c r="G19" s="25"/>
      <c r="H19" s="39"/>
      <c r="I19" s="39"/>
      <c r="J19" s="39"/>
    </row>
    <row r="20" spans="1:10" ht="15">
      <c r="A20" s="1"/>
      <c r="B20" s="44"/>
      <c r="C20" s="47"/>
      <c r="D20" s="47"/>
      <c r="E20" s="42"/>
      <c r="F20" s="43"/>
      <c r="G20" s="25"/>
      <c r="H20" s="26" t="s">
        <v>8</v>
      </c>
      <c r="I20" s="26" t="s">
        <v>9</v>
      </c>
      <c r="J20" s="26"/>
    </row>
    <row r="21" spans="1:10" ht="15">
      <c r="A21" s="1"/>
      <c r="B21" s="48" t="s">
        <v>14</v>
      </c>
      <c r="C21" s="47">
        <v>50000</v>
      </c>
      <c r="D21" s="47"/>
      <c r="E21" s="42"/>
      <c r="F21" s="43"/>
      <c r="G21" s="25"/>
      <c r="H21" s="39" t="s">
        <v>15</v>
      </c>
      <c r="I21" s="40" t="str">
        <f aca="true" t="shared" si="2" ref="I21:I27">_xlfn.IFERROR(VLOOKUP(B21,$B$66:$C$78,2,FALSE),"")</f>
        <v>A_53999</v>
      </c>
      <c r="J21" s="40">
        <f aca="true" t="shared" si="3" ref="J21:J27">C21</f>
        <v>50000</v>
      </c>
    </row>
    <row r="22" spans="1:10" ht="15">
      <c r="A22" s="1"/>
      <c r="B22" s="48"/>
      <c r="C22" s="47"/>
      <c r="D22" s="47"/>
      <c r="E22" s="42"/>
      <c r="F22" s="43"/>
      <c r="G22" s="25"/>
      <c r="H22" s="39" t="s">
        <v>12</v>
      </c>
      <c r="I22" s="40" t="str">
        <f t="shared" si="2"/>
        <v/>
      </c>
      <c r="J22" s="40">
        <f t="shared" si="3"/>
        <v>0</v>
      </c>
    </row>
    <row r="23" spans="1:10" ht="15">
      <c r="A23" s="1"/>
      <c r="B23" s="48"/>
      <c r="C23" s="47"/>
      <c r="D23" s="47"/>
      <c r="E23" s="42"/>
      <c r="F23" s="43"/>
      <c r="G23" s="25"/>
      <c r="H23" s="39" t="s">
        <v>12</v>
      </c>
      <c r="I23" s="40" t="str">
        <f t="shared" si="2"/>
        <v/>
      </c>
      <c r="J23" s="40">
        <f t="shared" si="3"/>
        <v>0</v>
      </c>
    </row>
    <row r="24" spans="1:10" ht="15">
      <c r="A24" s="1"/>
      <c r="B24" s="48"/>
      <c r="C24" s="47"/>
      <c r="D24" s="47"/>
      <c r="E24" s="42"/>
      <c r="F24" s="43"/>
      <c r="G24" s="25"/>
      <c r="H24" s="39" t="s">
        <v>12</v>
      </c>
      <c r="I24" s="40" t="str">
        <f t="shared" si="2"/>
        <v/>
      </c>
      <c r="J24" s="40">
        <f t="shared" si="3"/>
        <v>0</v>
      </c>
    </row>
    <row r="25" spans="1:10" ht="15">
      <c r="A25" s="1"/>
      <c r="B25" s="48"/>
      <c r="C25" s="47"/>
      <c r="D25" s="47"/>
      <c r="E25" s="42"/>
      <c r="F25" s="43"/>
      <c r="G25" s="25"/>
      <c r="H25" s="39" t="s">
        <v>12</v>
      </c>
      <c r="I25" s="40" t="str">
        <f t="shared" si="2"/>
        <v/>
      </c>
      <c r="J25" s="40">
        <f t="shared" si="3"/>
        <v>0</v>
      </c>
    </row>
    <row r="26" spans="1:10" ht="15">
      <c r="A26" s="1"/>
      <c r="B26" s="48"/>
      <c r="C26" s="47"/>
      <c r="D26" s="47"/>
      <c r="E26" s="42"/>
      <c r="F26" s="43"/>
      <c r="G26" s="25"/>
      <c r="H26" s="39" t="s">
        <v>12</v>
      </c>
      <c r="I26" s="40" t="str">
        <f t="shared" si="2"/>
        <v/>
      </c>
      <c r="J26" s="40">
        <f t="shared" si="3"/>
        <v>0</v>
      </c>
    </row>
    <row r="27" spans="1:10" ht="15">
      <c r="A27" s="1"/>
      <c r="B27" s="35"/>
      <c r="C27" s="41"/>
      <c r="D27" s="41"/>
      <c r="E27" s="42"/>
      <c r="F27" s="43"/>
      <c r="G27" s="25"/>
      <c r="H27" s="39" t="s">
        <v>12</v>
      </c>
      <c r="I27" s="40" t="str">
        <f t="shared" si="2"/>
        <v/>
      </c>
      <c r="J27" s="40">
        <f t="shared" si="3"/>
        <v>0</v>
      </c>
    </row>
    <row r="28" spans="1:7" ht="12.6" customHeight="1">
      <c r="A28" s="1"/>
      <c r="B28" s="44" t="s">
        <v>16</v>
      </c>
      <c r="C28" s="49">
        <f>SUM(C21:C27)</f>
        <v>50000</v>
      </c>
      <c r="D28" s="49">
        <f>SUM(D21:D27)</f>
        <v>0</v>
      </c>
      <c r="E28" s="49">
        <f>SUM(E21:E27)</f>
        <v>0</v>
      </c>
      <c r="F28" s="50"/>
      <c r="G28" s="51"/>
    </row>
    <row r="29" spans="1:7" ht="11.1" customHeight="1">
      <c r="A29" s="1"/>
      <c r="B29" s="52"/>
      <c r="C29" s="41"/>
      <c r="D29" s="41"/>
      <c r="E29" s="42"/>
      <c r="F29" s="43"/>
      <c r="G29" s="51"/>
    </row>
    <row r="30" spans="1:7" ht="0.6" hidden="1">
      <c r="A30" s="1"/>
      <c r="B30" s="52"/>
      <c r="C30" s="41"/>
      <c r="D30" s="41"/>
      <c r="E30" s="42"/>
      <c r="F30" s="43"/>
      <c r="G30" s="53"/>
    </row>
    <row r="31" spans="1:7" ht="14.1" customHeight="1">
      <c r="A31" s="1"/>
      <c r="B31" s="44" t="s">
        <v>17</v>
      </c>
      <c r="C31" s="45">
        <f>C19-C28</f>
        <v>0</v>
      </c>
      <c r="D31" s="45">
        <f>D19-D28</f>
        <v>0</v>
      </c>
      <c r="E31" s="45">
        <f>E19-E28</f>
        <v>0</v>
      </c>
      <c r="F31" s="46"/>
      <c r="G31" s="53"/>
    </row>
    <row r="32" spans="1:7" ht="14.1" customHeight="1">
      <c r="A32" s="1"/>
      <c r="B32" s="44"/>
      <c r="C32" s="54"/>
      <c r="D32" s="54"/>
      <c r="E32" s="55"/>
      <c r="F32" s="56"/>
      <c r="G32" s="53"/>
    </row>
    <row r="33" spans="1:7" ht="14.1" customHeight="1">
      <c r="A33" s="1"/>
      <c r="B33" s="44" t="s">
        <v>18</v>
      </c>
      <c r="C33" s="57">
        <v>0</v>
      </c>
      <c r="D33" s="57">
        <v>0</v>
      </c>
      <c r="E33" s="57"/>
      <c r="F33" s="56"/>
      <c r="G33" s="53"/>
    </row>
    <row r="34" spans="1:7" ht="14.1" customHeight="1" thickBot="1">
      <c r="A34" s="1"/>
      <c r="B34" s="52"/>
      <c r="C34" s="54"/>
      <c r="D34" s="54"/>
      <c r="E34" s="55"/>
      <c r="F34" s="56"/>
      <c r="G34" s="58"/>
    </row>
    <row r="35" spans="1:7" ht="0.6" hidden="1" thickBot="1">
      <c r="A35" s="1"/>
      <c r="B35" s="59"/>
      <c r="C35" s="60"/>
      <c r="D35" s="60"/>
      <c r="E35" s="61"/>
      <c r="F35" s="62"/>
      <c r="G35" s="63"/>
    </row>
    <row r="36" spans="1:8" ht="157.35" customHeight="1">
      <c r="A36" s="1"/>
      <c r="B36" s="82" t="s">
        <v>19</v>
      </c>
      <c r="C36" s="83"/>
      <c r="D36" s="83"/>
      <c r="E36" s="84"/>
      <c r="F36" s="64"/>
      <c r="G36" s="65"/>
      <c r="H36" s="66" t="str">
        <f>"Detailed Justification Character Count:  "&amp;LEN(B36)</f>
        <v>Detailed Justification Character Count:  658</v>
      </c>
    </row>
    <row r="37" spans="1:7" ht="15">
      <c r="A37" s="1"/>
      <c r="B37" s="74"/>
      <c r="C37" s="74"/>
      <c r="D37" s="74"/>
      <c r="E37" s="74"/>
      <c r="F37" s="67"/>
      <c r="G37" s="68"/>
    </row>
    <row r="38" spans="1:7" ht="15">
      <c r="A38" s="1"/>
      <c r="B38" s="75"/>
      <c r="C38" s="75"/>
      <c r="D38" s="75"/>
      <c r="E38" s="75"/>
      <c r="F38" s="69"/>
      <c r="G38" s="4"/>
    </row>
    <row r="39" spans="1:7" ht="15">
      <c r="A39" s="1"/>
      <c r="B39" s="70" t="s">
        <v>20</v>
      </c>
      <c r="C39" s="71"/>
      <c r="D39" s="71"/>
      <c r="E39" s="70"/>
      <c r="F39" s="70"/>
      <c r="G39" s="1"/>
    </row>
    <row r="40" spans="1:7" ht="15">
      <c r="A40" s="1"/>
      <c r="B40" s="70" t="s">
        <v>21</v>
      </c>
      <c r="C40" s="72"/>
      <c r="D40" s="70"/>
      <c r="E40" s="70"/>
      <c r="F40" s="70"/>
      <c r="G40" s="1"/>
    </row>
    <row r="41" spans="1:7" ht="15">
      <c r="A41" s="1"/>
      <c r="B41" s="70" t="s">
        <v>22</v>
      </c>
      <c r="C41" s="73"/>
      <c r="D41" s="70"/>
      <c r="E41" s="70"/>
      <c r="F41" s="70"/>
      <c r="G41" s="1"/>
    </row>
    <row r="42" spans="1:7" ht="15">
      <c r="A42" s="1"/>
      <c r="B42" s="70" t="s">
        <v>23</v>
      </c>
      <c r="C42" s="72"/>
      <c r="D42" s="70"/>
      <c r="E42" s="70"/>
      <c r="F42" s="70"/>
      <c r="G42" s="1"/>
    </row>
    <row r="45" ht="12.75"/>
    <row r="47" spans="2:4" ht="12.75">
      <c r="B47" s="3" t="s">
        <v>24</v>
      </c>
      <c r="C47" s="3" t="s">
        <v>25</v>
      </c>
      <c r="D47" s="3" t="s">
        <v>26</v>
      </c>
    </row>
    <row r="48" ht="12.75">
      <c r="B48" s="3" t="s">
        <v>27</v>
      </c>
    </row>
    <row r="49" ht="12.75">
      <c r="B49" s="3" t="s">
        <v>28</v>
      </c>
    </row>
    <row r="50" spans="2:4" ht="12.75">
      <c r="B50" s="3" t="s">
        <v>29</v>
      </c>
      <c r="C50" s="3" t="s">
        <v>30</v>
      </c>
      <c r="D50" s="3" t="s">
        <v>31</v>
      </c>
    </row>
    <row r="51" ht="12.75">
      <c r="B51" s="3" t="s">
        <v>32</v>
      </c>
    </row>
    <row r="52" spans="2:4" ht="12.75">
      <c r="B52" s="3" t="s">
        <v>33</v>
      </c>
      <c r="C52" s="3" t="s">
        <v>34</v>
      </c>
      <c r="D52" s="3" t="s">
        <v>35</v>
      </c>
    </row>
    <row r="53" spans="2:4" ht="12.75">
      <c r="B53" s="3" t="s">
        <v>36</v>
      </c>
      <c r="C53" s="3" t="s">
        <v>37</v>
      </c>
      <c r="D53" s="3" t="s">
        <v>38</v>
      </c>
    </row>
    <row r="54" ht="12.75">
      <c r="B54" s="3" t="s">
        <v>39</v>
      </c>
    </row>
    <row r="55" spans="2:4" ht="12.75">
      <c r="B55" s="3" t="s">
        <v>40</v>
      </c>
      <c r="C55" s="3" t="s">
        <v>41</v>
      </c>
      <c r="D55" s="3" t="s">
        <v>42</v>
      </c>
    </row>
    <row r="56" spans="2:4" ht="12.75">
      <c r="B56" s="3" t="s">
        <v>43</v>
      </c>
      <c r="C56" s="3" t="s">
        <v>44</v>
      </c>
      <c r="D56" s="3" t="s">
        <v>45</v>
      </c>
    </row>
    <row r="57" spans="2:4" ht="12.75">
      <c r="B57" s="3" t="s">
        <v>46</v>
      </c>
      <c r="C57" s="3" t="s">
        <v>47</v>
      </c>
      <c r="D57" s="3" t="s">
        <v>48</v>
      </c>
    </row>
    <row r="58" spans="2:4" ht="12.75">
      <c r="B58" s="3" t="s">
        <v>49</v>
      </c>
      <c r="C58" s="3" t="s">
        <v>50</v>
      </c>
      <c r="D58" s="3" t="s">
        <v>51</v>
      </c>
    </row>
    <row r="59" spans="2:4" ht="12.75">
      <c r="B59" s="3" t="s">
        <v>52</v>
      </c>
      <c r="C59" s="3" t="s">
        <v>53</v>
      </c>
      <c r="D59" s="3" t="s">
        <v>54</v>
      </c>
    </row>
    <row r="60" spans="2:4" ht="12.75">
      <c r="B60" s="3" t="s">
        <v>55</v>
      </c>
      <c r="C60" s="3" t="s">
        <v>56</v>
      </c>
      <c r="D60" s="3" t="s">
        <v>57</v>
      </c>
    </row>
    <row r="61" spans="2:4" ht="12.75">
      <c r="B61" s="3" t="s">
        <v>58</v>
      </c>
      <c r="C61" s="3" t="s">
        <v>59</v>
      </c>
      <c r="D61" s="3" t="s">
        <v>60</v>
      </c>
    </row>
    <row r="62" spans="2:4" ht="12.75">
      <c r="B62" s="3" t="s">
        <v>61</v>
      </c>
      <c r="C62" s="3" t="s">
        <v>62</v>
      </c>
      <c r="D62" s="3" t="s">
        <v>63</v>
      </c>
    </row>
    <row r="63" spans="2:4" ht="12.75">
      <c r="B63" s="3" t="s">
        <v>64</v>
      </c>
      <c r="C63" s="3" t="s">
        <v>65</v>
      </c>
      <c r="D63" s="3" t="s">
        <v>63</v>
      </c>
    </row>
    <row r="65" spans="2:4" ht="12.75">
      <c r="B65" s="3" t="s">
        <v>66</v>
      </c>
      <c r="C65" s="3" t="s">
        <v>25</v>
      </c>
      <c r="D65" s="3" t="s">
        <v>26</v>
      </c>
    </row>
    <row r="66" spans="2:4" ht="12.75">
      <c r="B66" s="3" t="s">
        <v>67</v>
      </c>
      <c r="C66" s="3" t="s">
        <v>68</v>
      </c>
      <c r="D66" s="3" t="s">
        <v>69</v>
      </c>
    </row>
    <row r="67" spans="2:4" ht="12.75">
      <c r="B67" s="3" t="s">
        <v>70</v>
      </c>
      <c r="C67" s="3" t="s">
        <v>71</v>
      </c>
      <c r="D67" s="3" t="s">
        <v>72</v>
      </c>
    </row>
    <row r="68" spans="2:4" ht="12.75">
      <c r="B68" s="3" t="s">
        <v>14</v>
      </c>
      <c r="C68" s="3" t="s">
        <v>73</v>
      </c>
      <c r="D68" s="3" t="s">
        <v>74</v>
      </c>
    </row>
    <row r="69" spans="2:4" ht="12.75">
      <c r="B69" s="3" t="s">
        <v>75</v>
      </c>
      <c r="C69" s="3" t="s">
        <v>76</v>
      </c>
      <c r="D69" s="3" t="s">
        <v>77</v>
      </c>
    </row>
    <row r="70" spans="2:4" ht="12.75">
      <c r="B70" s="3" t="s">
        <v>78</v>
      </c>
      <c r="C70" s="3" t="s">
        <v>79</v>
      </c>
      <c r="D70" s="3" t="s">
        <v>80</v>
      </c>
    </row>
    <row r="71" spans="2:4" ht="12.75">
      <c r="B71" s="3" t="s">
        <v>81</v>
      </c>
      <c r="C71" s="3" t="s">
        <v>82</v>
      </c>
      <c r="D71" s="3" t="s">
        <v>83</v>
      </c>
    </row>
    <row r="72" spans="2:4" ht="12.75">
      <c r="B72" s="3" t="s">
        <v>84</v>
      </c>
      <c r="C72" s="3" t="s">
        <v>85</v>
      </c>
      <c r="D72" s="3" t="s">
        <v>86</v>
      </c>
    </row>
    <row r="73" spans="2:4" ht="12.75">
      <c r="B73" s="3" t="s">
        <v>87</v>
      </c>
      <c r="C73" s="3" t="s">
        <v>88</v>
      </c>
      <c r="D73" s="3" t="s">
        <v>89</v>
      </c>
    </row>
    <row r="74" spans="2:4" ht="12.75">
      <c r="B74" s="3" t="s">
        <v>90</v>
      </c>
      <c r="C74" s="3" t="s">
        <v>91</v>
      </c>
      <c r="D74" s="3" t="s">
        <v>92</v>
      </c>
    </row>
    <row r="75" spans="2:4" ht="12.75">
      <c r="B75" s="3" t="s">
        <v>93</v>
      </c>
      <c r="C75" s="3" t="s">
        <v>94</v>
      </c>
      <c r="D75" s="3" t="s">
        <v>95</v>
      </c>
    </row>
    <row r="76" spans="2:4" ht="12.75">
      <c r="B76" s="3" t="s">
        <v>96</v>
      </c>
      <c r="C76" s="3" t="s">
        <v>97</v>
      </c>
      <c r="D76" s="3" t="s">
        <v>98</v>
      </c>
    </row>
    <row r="77" spans="2:4" ht="12.75">
      <c r="B77" s="3" t="s">
        <v>99</v>
      </c>
      <c r="C77" s="3" t="s">
        <v>100</v>
      </c>
      <c r="D77" s="3" t="s">
        <v>101</v>
      </c>
    </row>
    <row r="78" spans="2:4" ht="12.75">
      <c r="B78" s="3" t="s">
        <v>102</v>
      </c>
      <c r="C78" s="3" t="s">
        <v>103</v>
      </c>
      <c r="D78" s="3" t="s">
        <v>104</v>
      </c>
    </row>
  </sheetData>
  <mergeCells count="8">
    <mergeCell ref="B37:E37"/>
    <mergeCell ref="B38:E38"/>
    <mergeCell ref="B1:E2"/>
    <mergeCell ref="B3:E3"/>
    <mergeCell ref="B4:E4"/>
    <mergeCell ref="B5:E5"/>
    <mergeCell ref="B10:E10"/>
    <mergeCell ref="B36:E36"/>
  </mergeCells>
  <dataValidations count="2">
    <dataValidation type="list" allowBlank="1" showInputMessage="1" showErrorMessage="1" sqref="B14:B18">
      <formula1>$B$48:$B$63</formula1>
    </dataValidation>
    <dataValidation type="list" allowBlank="1" showInputMessage="1" showErrorMessage="1" sqref="B21:B27">
      <formula1>$B$66:$B$78</formula1>
    </dataValidation>
  </dataValidations>
  <printOptions/>
  <pageMargins left="0.75" right="0.75" top="1" bottom="1" header="0.5" footer="0.5"/>
  <pageSetup fitToHeight="1" fitToWidth="1" horizontalDpi="600" verticalDpi="600" orientation="portrait" scale="73"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4C5953A52F714F9FF6B1AB7ED89B14" ma:contentTypeVersion="13" ma:contentTypeDescription="Create a new document." ma:contentTypeScope="" ma:versionID="941fb94e12900707e296fc59fe020097">
  <xsd:schema xmlns:xsd="http://www.w3.org/2001/XMLSchema" xmlns:xs="http://www.w3.org/2001/XMLSchema" xmlns:p="http://schemas.microsoft.com/office/2006/metadata/properties" xmlns:ns3="e74fb326-ce65-471f-9abc-59cf92e8be8d" xmlns:ns4="5d85fe9c-fff8-4203-9d5e-66aa338a808b" targetNamespace="http://schemas.microsoft.com/office/2006/metadata/properties" ma:root="true" ma:fieldsID="76caf3bd045e2915aa29f77ae82423c0" ns3:_="" ns4:_="">
    <xsd:import namespace="e74fb326-ce65-471f-9abc-59cf92e8be8d"/>
    <xsd:import namespace="5d85fe9c-fff8-4203-9d5e-66aa338a808b"/>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3:SharedWithDetails" minOccurs="0"/>
                <xsd:element ref="ns3:SharingHintHash"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fb326-ce65-471f-9abc-59cf92e8be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85fe9c-fff8-4203-9d5e-66aa338a80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5C1E4E-090C-4F4C-B69C-1E74E1532C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4fb326-ce65-471f-9abc-59cf92e8be8d"/>
    <ds:schemaRef ds:uri="5d85fe9c-fff8-4203-9d5e-66aa338a8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C760E7-A917-4EDD-843F-CDE92679C103}">
  <ds:schemaRefs>
    <ds:schemaRef ds:uri="http://purl.org/dc/terms/"/>
    <ds:schemaRef ds:uri="http://schemas.openxmlformats.org/package/2006/metadata/core-properties"/>
    <ds:schemaRef ds:uri="5d85fe9c-fff8-4203-9d5e-66aa338a808b"/>
    <ds:schemaRef ds:uri="http://schemas.microsoft.com/office/2006/documentManagement/types"/>
    <ds:schemaRef ds:uri="http://schemas.microsoft.com/office/infopath/2007/PartnerControls"/>
    <ds:schemaRef ds:uri="http://purl.org/dc/elements/1.1/"/>
    <ds:schemaRef ds:uri="http://schemas.microsoft.com/office/2006/metadata/properties"/>
    <ds:schemaRef ds:uri="e74fb326-ce65-471f-9abc-59cf92e8be8d"/>
    <ds:schemaRef ds:uri="http://www.w3.org/XML/1998/namespace"/>
    <ds:schemaRef ds:uri="http://purl.org/dc/dcmitype/"/>
  </ds:schemaRefs>
</ds:datastoreItem>
</file>

<file path=customXml/itemProps3.xml><?xml version="1.0" encoding="utf-8"?>
<ds:datastoreItem xmlns:ds="http://schemas.openxmlformats.org/officeDocument/2006/customXml" ds:itemID="{22025375-BDB8-4BF7-A2FA-D887C5A2E2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Masuo, Janet</cp:lastModifiedBy>
  <dcterms:created xsi:type="dcterms:W3CDTF">2020-04-20T19:23:27Z</dcterms:created>
  <dcterms:modified xsi:type="dcterms:W3CDTF">2020-04-23T16:57:33Z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0x010100804C5953A52F714F9FF6B1AB7ED89B14</vt:lpwstr>
  </property>
</Properties>
</file>