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11" windowWidth="12120" windowHeight="912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'Sheet1'!$A$1:$J$57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<sst xmlns="http://schemas.openxmlformats.org/spreadsheetml/2006/main" count="54" uniqueCount="53">
  <si>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</t>
  </si>
  <si>
    <t xml:space="preserve">'Total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</si>
  <si>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</si>
  <si>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</si>
  <si>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</si>
  <si>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</si>
  <si>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</si>
  <si>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</si>
  <si>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</si>
  <si>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</si>
  <si>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</si>
  <si>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2005 - 2010</t>
  </si>
  <si>
    <t>PARKS, RECREATION AND OPEN SPACE</t>
  </si>
  <si>
    <t>Real Estate Excise Tax #2</t>
  </si>
  <si>
    <t>REET II Transfer to 3160</t>
  </si>
  <si>
    <t>REET II Transfer to 3490</t>
  </si>
  <si>
    <t>001295</t>
  </si>
  <si>
    <t>Airport Construction</t>
  </si>
  <si>
    <t>Runway 13R/31L Rehab</t>
  </si>
  <si>
    <t xml:space="preserve">                                    Total General Government </t>
  </si>
  <si>
    <t xml:space="preserve">                                                GRAND TOTAL</t>
  </si>
  <si>
    <t xml:space="preserve">                    Total Surface Water Management Capital Program</t>
  </si>
  <si>
    <t>LTD Tax GO BAN Redemption 2001</t>
  </si>
  <si>
    <t xml:space="preserve">BAN Repayment </t>
  </si>
  <si>
    <t>LTGO BAN Redemption 2004B</t>
  </si>
  <si>
    <t>BN5001</t>
  </si>
  <si>
    <t>BAN Repayment Open Space</t>
  </si>
  <si>
    <t>378CTV</t>
  </si>
  <si>
    <t>ITS CAPITAL FUND</t>
  </si>
  <si>
    <t>CTV Equipment Replacement</t>
  </si>
  <si>
    <t>Cable Communications Capital Sum Fund</t>
  </si>
  <si>
    <t>I-NET Capital Project</t>
  </si>
  <si>
    <t xml:space="preserve">Soos Creek Trail Phase 3  </t>
  </si>
  <si>
    <t>Bill Reams E. Sammamish Park</t>
  </si>
  <si>
    <t>Attachment A</t>
  </si>
  <si>
    <t>Jumpstart Initiative</t>
  </si>
  <si>
    <t>OIRM CAPITAL PROJECTS</t>
  </si>
  <si>
    <t>Detention Billing Information System (DBIS)</t>
  </si>
  <si>
    <t>Total Fund 3771</t>
  </si>
  <si>
    <t>BUILDING REPAIR/REPLACEMENT SUB-FUND</t>
  </si>
  <si>
    <t>District Court Ergonomic Furniture</t>
  </si>
  <si>
    <t>RJC Utility Cost Reduction Energy Project</t>
  </si>
  <si>
    <t>Total Fund 3951</t>
  </si>
  <si>
    <t>Total Fund 3380</t>
  </si>
  <si>
    <t>Total Fund 3220</t>
  </si>
  <si>
    <t>Total Fund 3160</t>
  </si>
  <si>
    <t>Total Fund 3481</t>
  </si>
  <si>
    <t>Total Fund 3523</t>
  </si>
  <si>
    <t>Total Fund 3682</t>
  </si>
  <si>
    <t>Total Fund 3781</t>
  </si>
  <si>
    <t>Total Fund 3803</t>
  </si>
  <si>
    <t>HOUSING OPPORTUNITY FUND</t>
  </si>
  <si>
    <t>Adopted Ordinance 15083, Section 114: Capital Improvement Program November 30,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</si>
</sst>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15" applyNumberFormat="1" applyFont="1" applyFill="1" applyBorder="1" applyAlignment="1" quotePrefix="1">
      <alignment horizontal="center" wrapText="1"/>
    </xf>
    <xf numFmtId="164" fontId="0" fillId="0" borderId="0" xfId="15" applyNumberFormat="1" applyFont="1" applyBorder="1" applyAlignment="1">
      <alignment/>
    </xf>
    <xf numFmtId="164" fontId="3" fillId="0" borderId="2" xfId="15" applyNumberFormat="1" applyFont="1" applyFill="1" applyBorder="1" applyAlignment="1" quotePrefix="1">
      <alignment horizontal="center" wrapText="1"/>
    </xf>
    <xf numFmtId="164" fontId="0" fillId="0" borderId="3" xfId="15" applyNumberFormat="1" applyFont="1" applyFill="1" applyBorder="1" applyAlignment="1" quotePrefix="1">
      <alignment horizontal="center" wrapText="1"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2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164" fontId="0" fillId="0" borderId="5" xfId="15" applyNumberForma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64" fontId="8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4" xfId="15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3" xfId="0" applyBorder="1" applyAlignment="1">
      <alignment/>
    </xf>
    <xf numFmtId="164" fontId="0" fillId="0" borderId="7" xfId="15" applyNumberFormat="1" applyFont="1" applyBorder="1" applyAlignment="1">
      <alignment/>
    </xf>
    <xf numFmtId="164" fontId="0" fillId="0" borderId="8" xfId="15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15" applyNumberFormat="1" applyFill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0" fillId="0" borderId="7" xfId="15" applyNumberForma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" fontId="2" fillId="0" borderId="4" xfId="15" applyNumberFormat="1" applyFont="1" applyFill="1" applyBorder="1" applyAlignment="1">
      <alignment/>
    </xf>
    <xf numFmtId="0" fontId="0" fillId="0" borderId="2" xfId="0" applyBorder="1" applyAlignment="1">
      <alignment/>
    </xf>
    <xf numFmtId="1" fontId="2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larke\LOCALS~1\Temp\SWM%20Attach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ucetteb\Local%20Settings\Temporary%20Internet%20Files\OLK21\2005%20budget%20adjus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D11">
            <v>565000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B13">
            <v>28247806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5" zoomScaleNormal="75" workbookViewId="0" topLeftCell="C1">
      <selection activeCell="D52" sqref="D52:D53"/>
    </sheetView>
  </sheetViews>
  <sheetFormatPr defaultColWidth="9.140625" defaultRowHeight="12.75"/>
  <cols>
    <col min="2" max="2" width="9.140625" style="17" customWidth="1"/>
    <col min="3" max="3" width="55.57421875" style="0" customWidth="1"/>
    <col min="4" max="4" width="14.421875" style="0" bestFit="1" customWidth="1"/>
    <col min="10" max="10" width="11.8515625" style="0" customWidth="1"/>
  </cols>
  <sheetData>
    <row r="1" spans="1:10" ht="12.75">
      <c r="A1" s="1" t="s">
        <v>34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52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8" t="s">
        <v>2</v>
      </c>
      <c r="B5" s="9" t="s">
        <v>3</v>
      </c>
      <c r="C5" s="8" t="s">
        <v>4</v>
      </c>
      <c r="D5" s="18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</row>
    <row r="6" spans="1:10" ht="15">
      <c r="A6" s="10">
        <v>3160</v>
      </c>
      <c r="B6" s="11"/>
      <c r="C6" s="12" t="s">
        <v>12</v>
      </c>
      <c r="D6" s="20"/>
      <c r="E6" s="20"/>
      <c r="F6" s="20"/>
      <c r="G6" s="20"/>
      <c r="H6" s="20"/>
      <c r="I6" s="20"/>
      <c r="J6" s="20"/>
    </row>
    <row r="7" spans="1:10" ht="12.75">
      <c r="A7" s="10"/>
      <c r="B7" s="17">
        <v>316975</v>
      </c>
      <c r="C7" t="s">
        <v>32</v>
      </c>
      <c r="D7" s="25">
        <v>46386</v>
      </c>
      <c r="E7" s="21"/>
      <c r="F7" s="21"/>
      <c r="G7" s="21"/>
      <c r="H7" s="21"/>
      <c r="I7" s="21"/>
      <c r="J7" s="25">
        <f>SUM(D7:I7)</f>
        <v>46386</v>
      </c>
    </row>
    <row r="8" spans="1:10" ht="13.5" thickBot="1">
      <c r="A8" s="13"/>
      <c r="B8" s="17">
        <v>316976</v>
      </c>
      <c r="C8" t="s">
        <v>33</v>
      </c>
      <c r="D8" s="24">
        <v>-46386</v>
      </c>
      <c r="E8" s="22"/>
      <c r="F8" s="22"/>
      <c r="G8" s="22"/>
      <c r="H8" s="22"/>
      <c r="I8" s="22"/>
      <c r="J8" s="24">
        <f>SUM(D8:I8)</f>
        <v>-46386</v>
      </c>
    </row>
    <row r="9" spans="1:10" s="14" customFormat="1" ht="13.5" thickBot="1">
      <c r="A9" s="16"/>
      <c r="B9" s="16"/>
      <c r="C9" s="43" t="s">
        <v>45</v>
      </c>
      <c r="D9" s="69">
        <f>SUM(D7:D8)</f>
        <v>0</v>
      </c>
      <c r="E9" s="23"/>
      <c r="F9" s="23"/>
      <c r="G9" s="23"/>
      <c r="H9" s="23"/>
      <c r="I9" s="23"/>
      <c r="J9" s="41">
        <f>SUM(J7:J8)</f>
        <v>0</v>
      </c>
    </row>
    <row r="10" spans="1:10" ht="12.75">
      <c r="A10" s="13"/>
      <c r="D10" s="24"/>
      <c r="E10" s="24"/>
      <c r="F10" s="24"/>
      <c r="G10" s="24"/>
      <c r="H10" s="24"/>
      <c r="I10" s="24"/>
      <c r="J10" s="24"/>
    </row>
    <row r="11" spans="1:10" ht="12.75">
      <c r="A11" s="13">
        <v>3220</v>
      </c>
      <c r="C11" s="26" t="s">
        <v>51</v>
      </c>
      <c r="D11" s="24"/>
      <c r="E11" s="45"/>
      <c r="F11" s="24"/>
      <c r="G11" s="29"/>
      <c r="H11" s="29"/>
      <c r="I11" s="29"/>
      <c r="J11" s="24"/>
    </row>
    <row r="12" spans="1:10" ht="13.5" thickBot="1">
      <c r="A12" s="13"/>
      <c r="B12" s="17">
        <v>322300</v>
      </c>
      <c r="C12" t="s">
        <v>35</v>
      </c>
      <c r="D12" s="24">
        <v>3795482</v>
      </c>
      <c r="E12" s="46"/>
      <c r="F12" s="29"/>
      <c r="G12" s="29"/>
      <c r="H12" s="29"/>
      <c r="I12" s="29"/>
      <c r="J12" s="25">
        <f>SUM(D12:I12)</f>
        <v>3795482</v>
      </c>
    </row>
    <row r="13" spans="1:10" s="14" customFormat="1" ht="13.5" thickBot="1">
      <c r="A13" s="16"/>
      <c r="B13" s="16"/>
      <c r="C13" s="43" t="s">
        <v>44</v>
      </c>
      <c r="D13" s="57">
        <f>SUM(D11:D12)</f>
        <v>3795482</v>
      </c>
      <c r="E13" s="23"/>
      <c r="F13" s="23"/>
      <c r="G13" s="23"/>
      <c r="H13" s="23"/>
      <c r="I13" s="23"/>
      <c r="J13" s="57">
        <f>SUM(J11:J12)</f>
        <v>3795482</v>
      </c>
    </row>
    <row r="14" spans="1:10" ht="12.75">
      <c r="A14" s="13"/>
      <c r="D14" s="24"/>
      <c r="E14" s="47"/>
      <c r="F14" s="29"/>
      <c r="G14" s="29"/>
      <c r="H14" s="29"/>
      <c r="I14" s="29"/>
      <c r="J14" s="24"/>
    </row>
    <row r="15" spans="1:10" ht="12.75">
      <c r="A15" s="13"/>
      <c r="D15" s="24"/>
      <c r="E15" s="24"/>
      <c r="F15" s="29"/>
      <c r="G15" s="29"/>
      <c r="H15" s="29"/>
      <c r="I15" s="29"/>
      <c r="J15" s="24"/>
    </row>
    <row r="16" spans="1:10" ht="12.75">
      <c r="A16" s="13">
        <v>3380</v>
      </c>
      <c r="C16" s="26" t="s">
        <v>17</v>
      </c>
      <c r="D16" s="70"/>
      <c r="E16" s="27"/>
      <c r="F16" s="27"/>
      <c r="G16" s="27"/>
      <c r="H16" s="27"/>
      <c r="I16" s="27"/>
      <c r="J16" s="58"/>
    </row>
    <row r="17" spans="1:10" ht="13.5" thickBot="1">
      <c r="A17" s="13"/>
      <c r="B17" s="31" t="s">
        <v>16</v>
      </c>
      <c r="C17" t="s">
        <v>18</v>
      </c>
      <c r="D17" s="59">
        <v>7804519</v>
      </c>
      <c r="E17" s="27"/>
      <c r="F17" s="27"/>
      <c r="G17" s="27"/>
      <c r="H17" s="27"/>
      <c r="I17" s="27"/>
      <c r="J17" s="59">
        <f>SUM(D17:I17)</f>
        <v>7804519</v>
      </c>
    </row>
    <row r="18" spans="1:10" ht="13.5" thickBot="1">
      <c r="A18" s="13"/>
      <c r="C18" s="42" t="s">
        <v>43</v>
      </c>
      <c r="D18" s="60">
        <f>SUM(D17:D17)</f>
        <v>7804519</v>
      </c>
      <c r="E18" s="15"/>
      <c r="F18" s="15"/>
      <c r="G18" s="15"/>
      <c r="H18" s="15"/>
      <c r="I18" s="15"/>
      <c r="J18" s="60">
        <f>SUM(J17:J17)</f>
        <v>7804519</v>
      </c>
    </row>
    <row r="19" spans="1:10" ht="12.75">
      <c r="A19" s="13"/>
      <c r="C19" s="35"/>
      <c r="D19" s="51"/>
      <c r="E19" s="38"/>
      <c r="F19" s="38"/>
      <c r="G19" s="38"/>
      <c r="H19" s="38"/>
      <c r="I19" s="38"/>
      <c r="J19" s="51"/>
    </row>
    <row r="20" spans="1:10" ht="12.75">
      <c r="A20" s="13">
        <v>3481</v>
      </c>
      <c r="C20" s="35" t="s">
        <v>30</v>
      </c>
      <c r="D20" s="51"/>
      <c r="E20" s="38"/>
      <c r="F20" s="38"/>
      <c r="G20" s="38"/>
      <c r="H20" s="38"/>
      <c r="I20" s="38"/>
      <c r="J20" s="51"/>
    </row>
    <row r="21" spans="1:10" ht="12.75">
      <c r="A21" s="13"/>
      <c r="B21" s="17">
        <v>348102</v>
      </c>
      <c r="C21" s="40" t="s">
        <v>31</v>
      </c>
      <c r="D21" s="61">
        <v>-48835</v>
      </c>
      <c r="E21" s="38"/>
      <c r="F21" s="38"/>
      <c r="G21" s="38"/>
      <c r="H21" s="38"/>
      <c r="I21" s="38"/>
      <c r="J21" s="61">
        <f>SUM(D21:I21)</f>
        <v>-48835</v>
      </c>
    </row>
    <row r="22" spans="1:10" ht="13.5" thickBot="1">
      <c r="A22" s="13"/>
      <c r="B22" s="17">
        <v>348103</v>
      </c>
      <c r="C22" s="40" t="s">
        <v>29</v>
      </c>
      <c r="D22" s="61">
        <v>-53001</v>
      </c>
      <c r="E22" s="38"/>
      <c r="F22" s="38"/>
      <c r="G22" s="38"/>
      <c r="H22" s="38"/>
      <c r="I22" s="38"/>
      <c r="J22" s="61">
        <f>SUM(D22:I22)</f>
        <v>-53001</v>
      </c>
    </row>
    <row r="23" spans="1:10" ht="13.5" thickBot="1">
      <c r="A23" s="13"/>
      <c r="C23" s="42" t="s">
        <v>46</v>
      </c>
      <c r="D23" s="60">
        <f>SUM(D21:D22)</f>
        <v>-101836</v>
      </c>
      <c r="E23" s="15"/>
      <c r="F23" s="15"/>
      <c r="G23" s="15"/>
      <c r="H23" s="15"/>
      <c r="I23" s="15"/>
      <c r="J23" s="60">
        <f>SUM(J21:J22)</f>
        <v>-101836</v>
      </c>
    </row>
    <row r="24" spans="1:10" ht="12.75">
      <c r="A24" s="13"/>
      <c r="D24" s="24"/>
      <c r="E24" s="29"/>
      <c r="F24" s="29"/>
      <c r="G24" s="29"/>
      <c r="H24" s="29"/>
      <c r="I24" s="29"/>
      <c r="J24" s="24"/>
    </row>
    <row r="25" spans="1:10" ht="12.75">
      <c r="A25" s="13">
        <v>3523</v>
      </c>
      <c r="C25" s="26" t="s">
        <v>24</v>
      </c>
      <c r="D25" s="24"/>
      <c r="E25" s="29"/>
      <c r="F25" s="29"/>
      <c r="G25" s="29"/>
      <c r="H25" s="29"/>
      <c r="I25" s="29"/>
      <c r="J25" s="24"/>
    </row>
    <row r="26" spans="1:10" ht="13.5" thickBot="1">
      <c r="A26" s="13"/>
      <c r="B26" s="17" t="s">
        <v>25</v>
      </c>
      <c r="C26" t="s">
        <v>26</v>
      </c>
      <c r="D26" s="24">
        <v>28247806</v>
      </c>
      <c r="E26" s="29"/>
      <c r="F26" s="29"/>
      <c r="G26" s="29"/>
      <c r="H26" s="29"/>
      <c r="I26" s="29"/>
      <c r="J26" s="24">
        <f>SUM(D26:I26)</f>
        <v>28247806</v>
      </c>
    </row>
    <row r="27" spans="1:10" ht="13.5" thickBot="1">
      <c r="A27" s="13"/>
      <c r="C27" s="42" t="s">
        <v>47</v>
      </c>
      <c r="D27" s="62">
        <f>SUM(D26)</f>
        <v>28247806</v>
      </c>
      <c r="E27" s="37"/>
      <c r="F27" s="37"/>
      <c r="G27" s="37"/>
      <c r="H27" s="37"/>
      <c r="I27" s="37"/>
      <c r="J27" s="62">
        <f>SUM(J26)</f>
        <v>28247806</v>
      </c>
    </row>
    <row r="28" spans="1:10" ht="12.75">
      <c r="A28" s="13"/>
      <c r="D28" s="24"/>
      <c r="E28" s="29"/>
      <c r="F28" s="29"/>
      <c r="G28" s="29"/>
      <c r="H28" s="29"/>
      <c r="I28" s="29"/>
      <c r="J28" s="24"/>
    </row>
    <row r="29" spans="1:10" ht="12.75">
      <c r="A29" s="13">
        <v>3682</v>
      </c>
      <c r="C29" s="26" t="s">
        <v>13</v>
      </c>
      <c r="D29" s="70"/>
      <c r="E29" s="27"/>
      <c r="F29" s="27"/>
      <c r="G29" s="27"/>
      <c r="H29" s="27"/>
      <c r="I29" s="27"/>
      <c r="J29" s="58"/>
    </row>
    <row r="30" spans="1:10" ht="12.75">
      <c r="A30" s="13"/>
      <c r="B30" s="17">
        <v>368216</v>
      </c>
      <c r="C30" s="30" t="s">
        <v>14</v>
      </c>
      <c r="D30" s="58">
        <v>25000</v>
      </c>
      <c r="E30" s="27"/>
      <c r="F30" s="27"/>
      <c r="G30" s="27"/>
      <c r="H30" s="27"/>
      <c r="I30" s="27"/>
      <c r="J30" s="58">
        <f>SUM(D30:I30)</f>
        <v>25000</v>
      </c>
    </row>
    <row r="31" spans="1:10" ht="13.5" thickBot="1">
      <c r="A31" s="13"/>
      <c r="B31" s="17">
        <v>368249</v>
      </c>
      <c r="C31" t="s">
        <v>15</v>
      </c>
      <c r="D31" s="58">
        <v>-25000</v>
      </c>
      <c r="E31" s="28"/>
      <c r="F31" s="28"/>
      <c r="G31" s="28"/>
      <c r="H31" s="28"/>
      <c r="I31" s="28"/>
      <c r="J31" s="58">
        <f>SUM(D31:I31)</f>
        <v>-25000</v>
      </c>
    </row>
    <row r="32" spans="1:10" ht="13.5" thickBot="1">
      <c r="A32" s="13"/>
      <c r="C32" s="42" t="s">
        <v>48</v>
      </c>
      <c r="D32" s="71">
        <f>SUM(D30:D31)</f>
        <v>0</v>
      </c>
      <c r="E32" s="48"/>
      <c r="F32" s="48"/>
      <c r="G32" s="48"/>
      <c r="H32" s="48"/>
      <c r="I32" s="48"/>
      <c r="J32" s="63">
        <f>SUM(J30:J31)</f>
        <v>0</v>
      </c>
    </row>
    <row r="33" spans="1:10" ht="12.75">
      <c r="A33" s="13"/>
      <c r="C33" s="35"/>
      <c r="D33" s="51"/>
      <c r="E33" s="50"/>
      <c r="F33" s="52"/>
      <c r="G33" s="52"/>
      <c r="H33" s="52"/>
      <c r="I33" s="50"/>
      <c r="J33" s="50"/>
    </row>
    <row r="34" spans="1:10" ht="12.75">
      <c r="A34" s="13">
        <v>3771</v>
      </c>
      <c r="C34" s="35" t="s">
        <v>36</v>
      </c>
      <c r="D34" s="51"/>
      <c r="E34" s="51"/>
      <c r="F34" s="53"/>
      <c r="G34" s="53"/>
      <c r="H34" s="53"/>
      <c r="I34" s="51"/>
      <c r="J34" s="51"/>
    </row>
    <row r="35" spans="1:10" ht="13.5" thickBot="1">
      <c r="A35" s="13"/>
      <c r="B35" s="17">
        <v>377103</v>
      </c>
      <c r="C35" s="40" t="s">
        <v>37</v>
      </c>
      <c r="D35" s="61">
        <v>303863</v>
      </c>
      <c r="E35" s="67"/>
      <c r="F35" s="68"/>
      <c r="G35" s="68"/>
      <c r="H35" s="68"/>
      <c r="I35" s="67"/>
      <c r="J35" s="66">
        <f>SUM(D35:I35)</f>
        <v>303863</v>
      </c>
    </row>
    <row r="36" spans="1:10" ht="13.5" thickBot="1">
      <c r="A36" s="13"/>
      <c r="C36" s="42" t="s">
        <v>38</v>
      </c>
      <c r="D36" s="62">
        <f>SUM(D35)</f>
        <v>303863</v>
      </c>
      <c r="E36" s="49"/>
      <c r="F36" s="49"/>
      <c r="G36" s="49"/>
      <c r="H36" s="49"/>
      <c r="I36" s="49"/>
      <c r="J36" s="64">
        <f>SUM(J35)</f>
        <v>303863</v>
      </c>
    </row>
    <row r="37" spans="1:10" ht="12.75">
      <c r="A37" s="13"/>
      <c r="C37" s="35"/>
      <c r="D37" s="51"/>
      <c r="E37" s="54"/>
      <c r="F37" s="54"/>
      <c r="G37" s="54"/>
      <c r="H37" s="54"/>
      <c r="I37" s="54"/>
      <c r="J37" s="65"/>
    </row>
    <row r="38" spans="1:10" ht="12.75">
      <c r="A38" s="13">
        <v>3781</v>
      </c>
      <c r="C38" s="39" t="s">
        <v>28</v>
      </c>
      <c r="D38" s="51"/>
      <c r="E38" s="53"/>
      <c r="F38" s="53"/>
      <c r="G38" s="53"/>
      <c r="H38" s="53"/>
      <c r="I38" s="53"/>
      <c r="J38" s="51"/>
    </row>
    <row r="39" spans="1:10" ht="13.5" thickBot="1">
      <c r="A39" s="13"/>
      <c r="B39" s="17" t="s">
        <v>27</v>
      </c>
      <c r="C39" s="36" t="s">
        <v>29</v>
      </c>
      <c r="D39" s="61">
        <v>53001</v>
      </c>
      <c r="E39" s="55"/>
      <c r="F39" s="55"/>
      <c r="G39" s="55"/>
      <c r="H39" s="55"/>
      <c r="I39" s="55"/>
      <c r="J39" s="61">
        <f>SUM(D39:I39)</f>
        <v>53001</v>
      </c>
    </row>
    <row r="40" spans="1:10" ht="13.5" thickBot="1">
      <c r="A40" s="13"/>
      <c r="C40" s="42" t="s">
        <v>49</v>
      </c>
      <c r="D40" s="60">
        <f>SUM(D39)</f>
        <v>53001</v>
      </c>
      <c r="E40" s="56"/>
      <c r="F40" s="56"/>
      <c r="G40" s="56"/>
      <c r="H40" s="56"/>
      <c r="I40" s="56"/>
      <c r="J40" s="60">
        <f>SUM(J39)</f>
        <v>53001</v>
      </c>
    </row>
    <row r="41" spans="1:10" ht="12.75">
      <c r="A41" s="13"/>
      <c r="C41" s="35"/>
      <c r="D41" s="51"/>
      <c r="E41" s="53"/>
      <c r="F41" s="53"/>
      <c r="G41" s="53"/>
      <c r="H41" s="53"/>
      <c r="I41" s="53"/>
      <c r="J41" s="51"/>
    </row>
    <row r="42" spans="1:10" ht="12.75">
      <c r="A42" s="13"/>
      <c r="C42" s="35"/>
      <c r="D42" s="51"/>
      <c r="E42" s="53"/>
      <c r="F42" s="53"/>
      <c r="G42" s="53"/>
      <c r="H42" s="53"/>
      <c r="I42" s="53"/>
      <c r="J42" s="51"/>
    </row>
    <row r="43" spans="1:10" ht="12.75">
      <c r="A43" s="13">
        <v>3803</v>
      </c>
      <c r="C43" s="35" t="s">
        <v>22</v>
      </c>
      <c r="D43" s="51"/>
      <c r="E43" s="53"/>
      <c r="F43" s="53"/>
      <c r="G43" s="53"/>
      <c r="H43" s="53"/>
      <c r="I43" s="53"/>
      <c r="J43" s="51"/>
    </row>
    <row r="44" spans="1:10" ht="13.5" thickBot="1">
      <c r="A44" s="13"/>
      <c r="B44" s="17">
        <v>380202</v>
      </c>
      <c r="C44" s="36" t="s">
        <v>23</v>
      </c>
      <c r="D44" s="61">
        <f>-'[2]Sheet1'!$B$13</f>
        <v>-28247806</v>
      </c>
      <c r="E44" s="55"/>
      <c r="F44" s="55"/>
      <c r="G44" s="55"/>
      <c r="H44" s="55"/>
      <c r="I44" s="55"/>
      <c r="J44" s="61">
        <f>SUM(D44:I44)</f>
        <v>-28247806</v>
      </c>
    </row>
    <row r="45" spans="1:10" ht="13.5" thickBot="1">
      <c r="A45" s="13"/>
      <c r="C45" s="42" t="s">
        <v>50</v>
      </c>
      <c r="D45" s="60">
        <f>SUM(D44)</f>
        <v>-28247806</v>
      </c>
      <c r="E45" s="56"/>
      <c r="F45" s="56"/>
      <c r="G45" s="56"/>
      <c r="H45" s="56"/>
      <c r="I45" s="56"/>
      <c r="J45" s="60">
        <f>SUM(J44)</f>
        <v>-28247806</v>
      </c>
    </row>
    <row r="46" spans="1:10" ht="12.75">
      <c r="A46" s="13"/>
      <c r="C46" s="35"/>
      <c r="D46" s="51"/>
      <c r="E46" s="53"/>
      <c r="F46" s="53"/>
      <c r="G46" s="53"/>
      <c r="H46" s="53"/>
      <c r="I46" s="53"/>
      <c r="J46" s="51"/>
    </row>
    <row r="47" spans="1:10" ht="12.75">
      <c r="A47" s="13">
        <v>3951</v>
      </c>
      <c r="C47" s="35" t="s">
        <v>39</v>
      </c>
      <c r="D47" s="51"/>
      <c r="E47" s="53"/>
      <c r="F47" s="53"/>
      <c r="G47" s="53"/>
      <c r="H47" s="53"/>
      <c r="I47" s="53"/>
      <c r="J47" s="51"/>
    </row>
    <row r="48" spans="1:10" ht="12.75">
      <c r="A48" s="13"/>
      <c r="B48" s="17">
        <v>395622</v>
      </c>
      <c r="C48" s="40" t="s">
        <v>40</v>
      </c>
      <c r="D48" s="61">
        <v>91098</v>
      </c>
      <c r="E48" s="53"/>
      <c r="F48" s="53"/>
      <c r="G48" s="53"/>
      <c r="H48" s="53"/>
      <c r="I48" s="53"/>
      <c r="J48" s="61">
        <f>SUM(D48:I48)</f>
        <v>91098</v>
      </c>
    </row>
    <row r="49" spans="1:10" ht="13.5" thickBot="1">
      <c r="A49" s="13"/>
      <c r="B49" s="17">
        <v>395624</v>
      </c>
      <c r="C49" s="40" t="s">
        <v>41</v>
      </c>
      <c r="D49" s="61">
        <v>1073260</v>
      </c>
      <c r="E49" s="53"/>
      <c r="F49" s="53"/>
      <c r="G49" s="53"/>
      <c r="H49" s="53"/>
      <c r="I49" s="53"/>
      <c r="J49" s="61">
        <f>SUM(D49:I49)</f>
        <v>1073260</v>
      </c>
    </row>
    <row r="50" spans="1:10" ht="13.5" thickBot="1">
      <c r="A50" s="13"/>
      <c r="C50" s="42" t="s">
        <v>42</v>
      </c>
      <c r="D50" s="60">
        <f>SUM(D48:D49)</f>
        <v>1164358</v>
      </c>
      <c r="E50" s="56"/>
      <c r="F50" s="56"/>
      <c r="G50" s="56"/>
      <c r="H50" s="56"/>
      <c r="I50" s="56"/>
      <c r="J50" s="60">
        <f>SUM(J48:J49)</f>
        <v>1164358</v>
      </c>
    </row>
    <row r="51" spans="1:10" ht="12.75">
      <c r="A51" s="13"/>
      <c r="C51" s="14"/>
      <c r="D51" s="19"/>
      <c r="E51" s="19"/>
      <c r="F51" s="19"/>
      <c r="G51" s="19"/>
      <c r="H51" s="19"/>
      <c r="I51" s="19"/>
      <c r="J51" s="19"/>
    </row>
    <row r="52" spans="1:4" ht="12.75">
      <c r="A52" s="13"/>
      <c r="C52" t="s">
        <v>19</v>
      </c>
      <c r="D52" s="32">
        <f>SUM(D7:D50)/2</f>
        <v>13019387</v>
      </c>
    </row>
    <row r="53" spans="1:4" ht="15">
      <c r="A53" s="13"/>
      <c r="C53" t="s">
        <v>21</v>
      </c>
      <c r="D53" s="34">
        <f>'[1]Sheet1'!$D$11</f>
        <v>565000</v>
      </c>
    </row>
    <row r="55" spans="3:4" ht="12.75">
      <c r="C55" s="26" t="s">
        <v>20</v>
      </c>
      <c r="D55" s="44">
        <f>SUM(D52:D54)</f>
        <v>13584387</v>
      </c>
    </row>
    <row r="56" ht="12.75">
      <c r="D56" s="33"/>
    </row>
    <row r="58" ht="12.75">
      <c r="D58" s="33"/>
    </row>
    <row r="59" ht="12.75">
      <c r="D59" s="33"/>
    </row>
    <row r="60" ht="12.75">
      <c r="D60" s="33"/>
    </row>
    <row r="61" ht="12.75">
      <c r="D61" s="33"/>
    </row>
    <row r="62" ht="12.75">
      <c r="D62" s="44"/>
    </row>
  </sheetData>
  <printOptions horizontalCentered="1" verticalCentered="1"/>
  <pageMargins left="0.2" right="0.2" top="0.54" bottom="0.56" header="0.27" footer="0.28"/>
  <pageSetup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Clarke, Monica</cp:lastModifiedBy>
  <cp:lastPrinted>2005-11-23T18:24:35Z</cp:lastPrinted>
  <dcterms:created xsi:type="dcterms:W3CDTF">2005-07-27T16:22:24Z</dcterms:created>
  <dcterms:modified xsi:type="dcterms:W3CDTF">2005-11-28T18:16:14Z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-687503447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-2023217123</vt:i4>
  </property>
  <property fmtid="{D5CDD505-2E9C-101B-9397-08002B2CF9AE}" pid="7" name="_ReviewingToolsShownOnce">
    <vt:lpwstr/>
  </property>
</Properties>
</file>