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24226"/>
  <mc:AlternateContent xmlns:mc="http://schemas.openxmlformats.org/markup-compatibility/2006">
    <mc:Choice Requires="x15">
      <x15ac:absPath xmlns:x15ac="http://schemas.microsoft.com/office/spreadsheetml/2010/11/ac" url="https://kc1.sharepoint.com/sites/DCHS-DepartmentHubSite/ExternalAffairs/Transmittals  Legislation/2025 Transmittals/BHASO Fund Creation Ordinance/"/>
    </mc:Choice>
  </mc:AlternateContent>
  <xr:revisionPtr revIDLastSave="21" documentId="8_{E46DFC40-C29A-4423-A463-B07A4D3A6779}" xr6:coauthVersionLast="47" xr6:coauthVersionMax="47" xr10:uidLastSave="{F2856310-EAB1-47F2-8CF7-A6AEB2C32EF4}"/>
  <bookViews>
    <workbookView xWindow="-46188" yWindow="2184" windowWidth="23256" windowHeight="14016" xr2:uid="{00000000-000D-0000-FFFF-FFFF00000000}"/>
  </bookViews>
  <sheets>
    <sheet name="Fiscal Note (2)" sheetId="3" r:id="rId1"/>
    <sheet name="Fiscal Note" sheetId="1" state="hidden" r:id="rId2"/>
    <sheet name="Fiscal Note w Rev srouces" sheetId="2" state="hidden" r:id="rId3"/>
  </sheets>
  <definedNames>
    <definedName name="_xlnm.Print_Area" localSheetId="1">'Fiscal Note'!$A$1:$G$43</definedName>
    <definedName name="_xlnm.Print_Area" localSheetId="0">'Fiscal Note (2)'!$A$1:$G$43</definedName>
    <definedName name="_xlnm.Print_Area" localSheetId="2">'Fiscal Note w Rev srouces'!$A$1:$G$131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3" l="1"/>
  <c r="E38" i="3"/>
  <c r="G38" i="3"/>
  <c r="X31" i="3"/>
  <c r="V31" i="3"/>
  <c r="V32" i="3" s="1"/>
  <c r="G29" i="3"/>
  <c r="E29" i="3"/>
  <c r="F29" i="3"/>
  <c r="E21" i="3"/>
  <c r="F21" i="3"/>
  <c r="G21" i="3"/>
  <c r="F20" i="1"/>
  <c r="G19" i="1"/>
  <c r="F19" i="1"/>
  <c r="G17" i="1"/>
  <c r="G18" i="1"/>
  <c r="G25" i="1" l="1"/>
  <c r="F26" i="1" l="1"/>
  <c r="V31" i="1"/>
  <c r="V32" i="1" l="1"/>
  <c r="G34" i="1" l="1"/>
  <c r="G35" i="1"/>
  <c r="G36" i="1"/>
  <c r="G37" i="1"/>
  <c r="G33" i="1"/>
  <c r="G114" i="2"/>
  <c r="G113" i="2" s="1"/>
  <c r="G117" i="2" s="1"/>
  <c r="F114" i="2"/>
  <c r="F113" i="2" s="1"/>
  <c r="F117" i="2" s="1"/>
  <c r="G109" i="2"/>
  <c r="F109" i="2"/>
  <c r="F108" i="2"/>
  <c r="G108" i="2"/>
  <c r="F107" i="2"/>
  <c r="G107" i="2"/>
  <c r="F63"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G126" i="2"/>
  <c r="F126" i="2"/>
  <c r="E126" i="2"/>
  <c r="E114" i="2"/>
  <c r="E113" i="2" s="1"/>
  <c r="E117" i="2" s="1"/>
  <c r="E109" i="2"/>
  <c r="E26" i="1"/>
  <c r="X31" i="1" l="1"/>
  <c r="E25" i="1"/>
  <c r="G38" i="1" l="1"/>
  <c r="E21" i="1"/>
  <c r="F21" i="1"/>
  <c r="E29" i="1"/>
  <c r="F38" i="1"/>
  <c r="F29" i="1"/>
  <c r="G21" i="1"/>
  <c r="E38" i="1"/>
  <c r="G26" i="1" l="1"/>
  <c r="G29" i="1" s="1"/>
</calcChain>
</file>

<file path=xl/sharedStrings.xml><?xml version="1.0" encoding="utf-8"?>
<sst xmlns="http://schemas.openxmlformats.org/spreadsheetml/2006/main" count="250" uniqueCount="59">
  <si>
    <t>2026-2027 FISCAL NOTE</t>
  </si>
  <si>
    <t>Ordinance/Motion:  Behavioral Health Administrative Services Organization Fund Creation Ordinance</t>
  </si>
  <si>
    <t>Title:  Behavioral Health Administrative Services Organization Fund Creation</t>
  </si>
  <si>
    <t>Affected Agency and/or Agencies: Department of Community and Human Services (DCHS)</t>
  </si>
  <si>
    <t>Note Prepared By:  Ryan Black</t>
  </si>
  <si>
    <t>Date Prepared: June 1, 2025</t>
  </si>
  <si>
    <t>Note Reviewed By: Nicholas Makhani</t>
  </si>
  <si>
    <t>Date Reviewed: June 17, 2025</t>
  </si>
  <si>
    <t>Description of request:</t>
  </si>
  <si>
    <t>This proposed ordinance would create a new fund to manage Behavioral Health Administrative Services Organization (BHASO) finances.  The new fund is needed to respond to State Health Care Authority (HCA) requirements for detailed accounting and reporting of BHASO Funds. The separate BHASO fund will enable DCHS to improve revenue and expense tracking and eliminate the need for redundant systems to meet state HCA requirements to track the BHASO cash balance and to substantiate routine fiscal reporting.</t>
  </si>
  <si>
    <t>Revenue to:</t>
  </si>
  <si>
    <t>Agency</t>
  </si>
  <si>
    <t>Fund Code</t>
  </si>
  <si>
    <t>Revenue Source</t>
  </si>
  <si>
    <t>2026-2027</t>
  </si>
  <si>
    <t>2028-2029</t>
  </si>
  <si>
    <t>2030-2031</t>
  </si>
  <si>
    <t xml:space="preserve">TOTAL </t>
  </si>
  <si>
    <t>Expenditures from:</t>
  </si>
  <si>
    <t>Department</t>
  </si>
  <si>
    <t>TOTAL</t>
  </si>
  <si>
    <t>Salaries include a 10% vacancy rate assumption</t>
  </si>
  <si>
    <t xml:space="preserve">Expenditures by Categories </t>
  </si>
  <si>
    <t>Salaries, Wages &amp; Benefits</t>
  </si>
  <si>
    <t>Supplies</t>
  </si>
  <si>
    <t>Other Operating Charges</t>
  </si>
  <si>
    <t>Central Rates</t>
  </si>
  <si>
    <t>Interfund Transfers</t>
  </si>
  <si>
    <t>Does this legislation require a budget supplemental? No</t>
  </si>
  <si>
    <t xml:space="preserve">Notes and Assumptions: This legislation creates a new fund but does not incur new revenues or expenditures. It has no </t>
  </si>
  <si>
    <t>fiscal impact.</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</si>
  <si>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</si>
  <si>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</si>
  <si>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</si>
  <si>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</si>
  <si>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</si>
  <si>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</si>
  <si>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DCHS</t>
  </si>
  <si>
    <t>Various</t>
  </si>
  <si>
    <t>General Fund State - Reserve</t>
  </si>
  <si>
    <t>Behavioral Health and Recovery</t>
  </si>
  <si>
    <t>Does this legislation require a budget supplemental? Yes</t>
  </si>
  <si>
    <t>Notes and Assumptions:</t>
  </si>
  <si>
    <t>Behavioral health administrative services revenues are not typically increased annually unless expressly directed by the state legislature</t>
  </si>
  <si>
    <t xml:space="preserve">or Health Care Authority. A one-time transfer of 2025 BHASO fund balance is assumed to transfer a $10,741,886 fund reserve as directed </t>
  </si>
  <si>
    <t xml:space="preserve">by the Health Care Authority. Expenditures by category are net-zero as the fund 1120 reduction is offset by the Fund 1100 increase; however,  </t>
  </si>
  <si>
    <t>the expenditure by category section of this fiscal note illustrates that Fund 1100 impact by category only.</t>
  </si>
  <si>
    <t>Ordinance/Motion:  Behaviorlal Health Administrative Services Fund Creation (Ordinance XXXX)</t>
  </si>
  <si>
    <t>Title:  Behavioral Health Administrative Serices Fund Creation</t>
  </si>
  <si>
    <r>
      <t>Note Reviewed By: </t>
    </r>
    <r>
      <rPr>
        <sz val="10.5"/>
        <color rgb="FFFF0000"/>
        <rFont val="Calibri"/>
        <family val="2"/>
        <scheme val="minor"/>
      </rPr>
      <t>Nicholas Makhani</t>
    </r>
  </si>
  <si>
    <r>
      <t xml:space="preserve">Date Reviewed: </t>
    </r>
    <r>
      <rPr>
        <sz val="10.5"/>
        <color rgb="FFFF0000"/>
        <rFont val="Calibri"/>
        <family val="2"/>
        <scheme val="minor"/>
      </rPr>
      <t>TBD</t>
    </r>
  </si>
  <si>
    <t xml:space="preserve">Transmittal package for the Behavioral Health Administrative Services Fund Creation.  This ordinance establishes a new fund to manage all behavioral health administrative Services organization revenues and expenses within the Department of Community and Human Services.  </t>
  </si>
  <si>
    <t>Pro Forma - Placeholder expenses (until expense budget templates are aggregated)</t>
  </si>
  <si>
    <t>Needs update when Pro Forma expense budget templates are aggregated)</t>
  </si>
  <si>
    <r>
      <t xml:space="preserve">Does this legislation require a budget supplemental? </t>
    </r>
    <r>
      <rPr>
        <b/>
        <sz val="10.5"/>
        <color theme="9" tint="-0.249977111117893"/>
        <rFont val="Calibri"/>
        <family val="2"/>
        <scheme val="minor"/>
      </rPr>
      <t>Yes</t>
    </r>
  </si>
  <si>
    <t>Behavioral health administratove services revenues are not increased annually unless expressly directed by the state legislature</t>
  </si>
  <si>
    <t>or Health Care Authority.</t>
  </si>
  <si>
    <t>Funds will transfer from the behavioral health fund to the behavioral health administrative services fund, but there will be no</t>
  </si>
  <si>
    <t>increase in costs as a result of this ordinance.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</si>
</sst>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_(* #,##0_);_(* \(#,##0\);_(* &quot;-&quot;??_);_(@_)"/>
    <numFmt numFmtId="166" formatCode="0.0%"/>
  </numFmts>
  <fonts count="19">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color rgb="FFFF0000"/>
      <name val="Calibri"/>
      <family val="2"/>
      <scheme val="minor"/>
    </font>
    <font>
      <sz val="10.5"/>
      <color theme="9" tint="-0.249977111117893"/>
      <name val="Calibri"/>
      <family val="2"/>
      <scheme val="minor"/>
    </font>
    <font>
      <b/>
      <sz val="10.5"/>
      <color theme="9" tint="-0.249977111117893"/>
      <name val="Calibri"/>
      <family val="2"/>
      <scheme val="minor"/>
    </font>
    <font>
      <sz val="10"/>
      <color theme="9" tint="-0.249977111117893"/>
      <name val="Calibri"/>
      <family val="2"/>
      <scheme val="minor"/>
    </font>
    <font>
      <sz val="10"/>
      <name val="Arial"/>
      <family val="2"/>
    </font>
    <font>
      <b/>
      <sz val="10"/>
      <name val="Calibri"/>
      <family val="2"/>
      <scheme val="minor"/>
    </font>
    <font>
      <sz val="10"/>
      <color rgb="FFFF0000"/>
      <name val="Calibri"/>
      <family val="2"/>
      <scheme val="minor"/>
    </font>
    <font>
      <u val="singleAccounting"/>
      <sz val="10"/>
      <name val="Calibri"/>
      <family val="2"/>
      <scheme val="minor"/>
    </font>
    <font>
      <u/>
      <sz val="10"/>
      <name val="Calibri"/>
      <family val="2"/>
      <scheme val="minor"/>
    </font>
    <font>
      <sz val="10.5"/>
      <color theme="1"/>
      <name val="Calibri"/>
      <family val="2"/>
      <scheme val="minor"/>
    </font>
    <font>
      <b/>
      <sz val="10.5"/>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2" fillId="0" borderId="0" applyFont="0" applyFill="0" applyBorder="0" applyAlignment="0" applyProtection="0"/>
  </cellStyleXfs>
  <cellXfs count="150">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9" fillId="0" borderId="7" xfId="0" applyFont="1" applyBorder="1" applyAlignment="1">
      <alignment horizontal="center" wrapText="1"/>
    </xf>
    <xf numFmtId="3" fontId="9" fillId="0" borderId="7" xfId="0" applyNumberFormat="1" applyFont="1" applyBorder="1"/>
    <xf numFmtId="0" fontId="9" fillId="0" borderId="11" xfId="0" applyFont="1" applyBorder="1"/>
    <xf numFmtId="0" fontId="9" fillId="0" borderId="6" xfId="0" applyFont="1" applyBorder="1"/>
    <xf numFmtId="164" fontId="9" fillId="0" borderId="7" xfId="0" applyNumberFormat="1" applyFont="1" applyBorder="1" applyAlignment="1">
      <alignment horizontal="center" wrapText="1"/>
    </xf>
    <xf numFmtId="3" fontId="9" fillId="0" borderId="22" xfId="0" applyNumberFormat="1" applyFont="1" applyBorder="1"/>
    <xf numFmtId="0" fontId="9" fillId="0" borderId="0" xfId="0" applyFont="1" applyBorder="1"/>
    <xf numFmtId="0" fontId="9" fillId="0" borderId="23" xfId="0" applyFont="1" applyBorder="1"/>
    <xf numFmtId="0" fontId="9" fillId="0" borderId="7" xfId="0" applyFont="1" applyBorder="1"/>
    <xf numFmtId="165" fontId="9" fillId="0" borderId="7" xfId="1" applyNumberFormat="1" applyFont="1" applyBorder="1"/>
    <xf numFmtId="165" fontId="9" fillId="0" borderId="22" xfId="1" applyNumberFormat="1" applyFont="1" applyBorder="1"/>
    <xf numFmtId="0" fontId="11" fillId="0" borderId="7" xfId="0" applyFont="1" applyBorder="1"/>
    <xf numFmtId="165" fontId="11" fillId="0" borderId="7" xfId="1" applyNumberFormat="1" applyFont="1" applyBorder="1"/>
    <xf numFmtId="165" fontId="11" fillId="0" borderId="22" xfId="1" applyNumberFormat="1" applyFont="1" applyBorder="1"/>
    <xf numFmtId="165" fontId="9" fillId="0" borderId="7" xfId="0" applyNumberFormat="1" applyFont="1" applyBorder="1"/>
    <xf numFmtId="165" fontId="9" fillId="0" borderId="22" xfId="0" applyNumberFormat="1" applyFont="1" applyBorder="1"/>
    <xf numFmtId="43" fontId="4" fillId="0" borderId="0" xfId="1" applyFont="1"/>
    <xf numFmtId="165" fontId="4" fillId="0" borderId="0" xfId="0" applyNumberFormat="1" applyFont="1"/>
    <xf numFmtId="0" fontId="14" fillId="0" borderId="0" xfId="0" applyFont="1"/>
    <xf numFmtId="9" fontId="4" fillId="3" borderId="0" xfId="2" applyNumberFormat="1" applyFont="1" applyFill="1"/>
    <xf numFmtId="9" fontId="4" fillId="0" borderId="0" xfId="0" applyNumberFormat="1" applyFont="1"/>
    <xf numFmtId="0" fontId="4" fillId="0" borderId="0" xfId="0" applyFont="1" applyFill="1"/>
    <xf numFmtId="165" fontId="13" fillId="0" borderId="0" xfId="1" applyNumberFormat="1" applyFont="1" applyFill="1"/>
    <xf numFmtId="165" fontId="4" fillId="0" borderId="0" xfId="1" applyNumberFormat="1" applyFont="1" applyFill="1"/>
    <xf numFmtId="165" fontId="15" fillId="0" borderId="0" xfId="1" applyNumberFormat="1" applyFont="1" applyFill="1"/>
    <xf numFmtId="0" fontId="15" fillId="0" borderId="0" xfId="0" applyFont="1" applyFill="1"/>
    <xf numFmtId="165" fontId="13" fillId="0" borderId="0" xfId="0" applyNumberFormat="1" applyFont="1" applyFill="1"/>
    <xf numFmtId="9" fontId="4" fillId="0" borderId="0" xfId="2" applyFont="1" applyFill="1"/>
    <xf numFmtId="166" fontId="4" fillId="0" borderId="0" xfId="2" applyNumberFormat="1" applyFont="1" applyFill="1"/>
    <xf numFmtId="165" fontId="16" fillId="0" borderId="0" xfId="1" applyNumberFormat="1" applyFont="1" applyFill="1"/>
    <xf numFmtId="0" fontId="16" fillId="0" borderId="0" xfId="0" applyFont="1" applyFill="1"/>
    <xf numFmtId="3" fontId="4" fillId="0" borderId="0" xfId="0" applyNumberFormat="1" applyFont="1" applyFill="1"/>
    <xf numFmtId="0" fontId="17" fillId="0" borderId="9" xfId="0" applyFont="1" applyBorder="1"/>
    <xf numFmtId="0" fontId="17" fillId="0" borderId="10" xfId="0" applyFont="1" applyBorder="1"/>
    <xf numFmtId="0" fontId="17" fillId="0" borderId="27" xfId="0" applyFont="1" applyBorder="1" applyAlignment="1">
      <alignment horizontal="center" wrapText="1"/>
    </xf>
    <xf numFmtId="0" fontId="17" fillId="0" borderId="27" xfId="0" applyFont="1" applyBorder="1" applyAlignment="1">
      <alignment horizontal="center"/>
    </xf>
    <xf numFmtId="0" fontId="17" fillId="0" borderId="28" xfId="0" applyFont="1" applyBorder="1" applyAlignment="1">
      <alignment horizontal="center"/>
    </xf>
    <xf numFmtId="0" fontId="17" fillId="0" borderId="7" xfId="0" applyFont="1" applyBorder="1" applyAlignment="1">
      <alignment horizontal="center" wrapText="1"/>
    </xf>
    <xf numFmtId="3" fontId="17" fillId="0" borderId="7" xfId="0" applyNumberFormat="1" applyFont="1" applyBorder="1"/>
    <xf numFmtId="3" fontId="17" fillId="0" borderId="22" xfId="0" applyNumberFormat="1" applyFont="1" applyBorder="1"/>
    <xf numFmtId="0" fontId="17" fillId="0" borderId="11" xfId="0" applyFont="1" applyBorder="1"/>
    <xf numFmtId="0" fontId="17" fillId="0" borderId="6" xfId="0" applyFont="1" applyBorder="1"/>
    <xf numFmtId="164" fontId="17" fillId="0" borderId="7" xfId="0" applyNumberFormat="1" applyFont="1" applyBorder="1" applyAlignment="1">
      <alignment horizontal="center" wrapText="1"/>
    </xf>
    <xf numFmtId="0" fontId="17" fillId="0" borderId="12" xfId="0" applyFont="1" applyBorder="1"/>
    <xf numFmtId="0" fontId="17" fillId="0" borderId="13" xfId="0" applyFont="1" applyBorder="1"/>
    <xf numFmtId="0" fontId="17" fillId="0" borderId="21" xfId="0" applyFont="1" applyBorder="1" applyAlignment="1">
      <alignment horizontal="center" wrapText="1"/>
    </xf>
    <xf numFmtId="3" fontId="18" fillId="0" borderId="21" xfId="0" applyNumberFormat="1" applyFont="1" applyBorder="1"/>
    <xf numFmtId="3" fontId="18" fillId="0" borderId="29" xfId="0" applyNumberFormat="1" applyFont="1" applyBorder="1"/>
    <xf numFmtId="0" fontId="17" fillId="0" borderId="0" xfId="0" applyFont="1"/>
    <xf numFmtId="0" fontId="17" fillId="0" borderId="0" xfId="0" applyFont="1" applyAlignment="1">
      <alignment horizontal="center"/>
    </xf>
    <xf numFmtId="3" fontId="17" fillId="0" borderId="0" xfId="0" applyNumberFormat="1" applyFont="1"/>
    <xf numFmtId="0" fontId="18" fillId="0" borderId="0" xfId="0" applyFont="1" applyBorder="1"/>
    <xf numFmtId="0" fontId="17" fillId="0" borderId="0" xfId="0" applyFont="1" applyBorder="1"/>
    <xf numFmtId="0" fontId="17" fillId="0" borderId="0" xfId="0" applyFont="1" applyBorder="1" applyAlignment="1">
      <alignment horizontal="center"/>
    </xf>
    <xf numFmtId="0" fontId="17" fillId="0" borderId="8" xfId="0" applyFont="1" applyBorder="1"/>
    <xf numFmtId="0" fontId="17" fillId="0" borderId="7" xfId="0" quotePrefix="1" applyFont="1" applyBorder="1" applyAlignment="1">
      <alignment horizontal="center" wrapText="1"/>
    </xf>
    <xf numFmtId="3" fontId="17" fillId="0" borderId="7" xfId="0" applyNumberFormat="1" applyFont="1" applyBorder="1" applyAlignment="1">
      <alignment horizontal="right"/>
    </xf>
    <xf numFmtId="0" fontId="17" fillId="0" borderId="10" xfId="0" applyFont="1" applyBorder="1" applyAlignment="1">
      <alignment horizontal="center"/>
    </xf>
    <xf numFmtId="0" fontId="17" fillId="0" borderId="14" xfId="0" applyFont="1" applyBorder="1" applyAlignment="1">
      <alignment horizontal="center"/>
    </xf>
    <xf numFmtId="0" fontId="17" fillId="0" borderId="6" xfId="0" applyFont="1" applyBorder="1" applyAlignment="1">
      <alignment horizontal="center"/>
    </xf>
    <xf numFmtId="0" fontId="17" fillId="0" borderId="8" xfId="0" applyFont="1" applyBorder="1" applyAlignment="1">
      <alignment horizontal="center"/>
    </xf>
    <xf numFmtId="0" fontId="17" fillId="0" borderId="16" xfId="0" applyFont="1" applyBorder="1"/>
    <xf numFmtId="0" fontId="17" fillId="0" borderId="17" xfId="0" applyFont="1" applyBorder="1"/>
    <xf numFmtId="0" fontId="17" fillId="0" borderId="18" xfId="0" applyFont="1" applyBorder="1"/>
    <xf numFmtId="3" fontId="17" fillId="0" borderId="19" xfId="0" applyNumberFormat="1" applyFont="1" applyBorder="1"/>
    <xf numFmtId="0" fontId="17" fillId="0" borderId="15" xfId="0" applyFont="1" applyBorder="1"/>
    <xf numFmtId="3" fontId="18" fillId="0" borderId="0" xfId="0" applyNumberFormat="1" applyFont="1" applyBorder="1"/>
    <xf numFmtId="0" fontId="17" fillId="0" borderId="23" xfId="0" applyFont="1" applyBorder="1"/>
    <xf numFmtId="3" fontId="18" fillId="0" borderId="23" xfId="0" applyNumberFormat="1" applyFont="1" applyBorder="1"/>
    <xf numFmtId="0" fontId="17" fillId="0" borderId="25" xfId="0" applyFont="1" applyBorder="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17" fillId="0" borderId="11" xfId="0" applyFont="1" applyBorder="1" applyAlignment="1">
      <alignment horizontal="left" wrapText="1"/>
    </xf>
    <xf numFmtId="0" fontId="17" fillId="0" borderId="8" xfId="0" applyFont="1" applyBorder="1" applyAlignment="1">
      <alignment horizontal="left"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9" fillId="0" borderId="11" xfId="0" applyFont="1" applyBorder="1" applyAlignment="1">
      <alignment horizontal="left" wrapText="1"/>
    </xf>
    <xf numFmtId="0" fontId="9" fillId="0" borderId="8" xfId="0" applyFont="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4BBAC-DE9B-4404-AB35-F50672BA5075}">
  <sheetPr>
    <pageSetUpPr fitToPage="1"/>
  </sheetPr>
  <dimension ref="A1:X74"/>
  <sheetViews>
    <sheetView tabSelected="1" topLeftCell="A28" zoomScaleNormal="100" workbookViewId="0">
      <selection activeCell="E32" sqref="E32:G32"/>
    </sheetView>
  </sheetViews>
  <sheetFormatPr defaultColWidth="8.85546875" defaultRowHeight="12.75"/>
  <cols>
    <col min="1" max="1" width="16.5703125" style="4" customWidth="1"/>
    <col min="2" max="2" width="12.42578125" style="4" customWidth="1"/>
    <col min="3" max="3" width="15.5703125" style="4" customWidth="1"/>
    <col min="4" max="4" width="24.7109375" style="4" bestFit="1" customWidth="1"/>
    <col min="5" max="7" width="15.5703125" style="4" customWidth="1"/>
    <col min="8" max="9" width="8.85546875" style="4"/>
    <col min="10" max="10" width="28.42578125" style="4" customWidth="1"/>
    <col min="11" max="11" width="14.5703125" style="4" bestFit="1" customWidth="1"/>
    <col min="12" max="12" width="24" style="4" bestFit="1" customWidth="1"/>
    <col min="13" max="20" width="8.85546875" style="4"/>
    <col min="21" max="23" width="6.5703125" style="4" customWidth="1"/>
    <col min="24" max="16384" width="8.85546875" style="4"/>
  </cols>
  <sheetData>
    <row r="1" spans="1:17" ht="17.25" customHeight="1">
      <c r="A1" s="1" t="s">
        <v>0</v>
      </c>
      <c r="B1" s="2"/>
      <c r="C1" s="2"/>
      <c r="D1" s="2"/>
      <c r="E1" s="2"/>
      <c r="F1" s="2"/>
      <c r="G1" s="2"/>
      <c r="H1" s="3"/>
      <c r="I1" s="3"/>
    </row>
    <row r="2" spans="1:17" ht="15" thickBot="1">
      <c r="A2" s="5"/>
      <c r="B2" s="2"/>
      <c r="C2" s="2"/>
      <c r="D2" s="2"/>
      <c r="E2" s="2"/>
      <c r="F2" s="2"/>
      <c r="G2" s="2"/>
      <c r="H2" s="6"/>
    </row>
    <row r="3" spans="1:17" ht="18" customHeight="1" thickTop="1">
      <c r="A3" s="7" t="s">
        <v>1</v>
      </c>
      <c r="B3" s="8"/>
      <c r="C3" s="9"/>
      <c r="D3" s="9"/>
      <c r="E3" s="9"/>
      <c r="F3" s="9"/>
      <c r="G3" s="10"/>
      <c r="H3" s="6"/>
    </row>
    <row r="4" spans="1:17" ht="18" customHeight="1">
      <c r="A4" s="11" t="s">
        <v>2</v>
      </c>
      <c r="B4" s="12"/>
      <c r="C4" s="13"/>
      <c r="D4" s="13"/>
      <c r="E4" s="13"/>
      <c r="F4" s="13"/>
      <c r="G4" s="14"/>
      <c r="H4" s="6"/>
    </row>
    <row r="5" spans="1:17" ht="18" customHeight="1">
      <c r="A5" s="15" t="s">
        <v>3</v>
      </c>
      <c r="B5" s="16"/>
      <c r="C5" s="16"/>
      <c r="D5" s="16"/>
      <c r="E5" s="16"/>
      <c r="F5" s="16"/>
      <c r="G5" s="17"/>
    </row>
    <row r="6" spans="1:17" ht="18" customHeight="1">
      <c r="A6" s="15" t="s">
        <v>4</v>
      </c>
      <c r="B6" s="16"/>
      <c r="C6" s="16"/>
      <c r="D6" s="16"/>
      <c r="E6" s="16"/>
      <c r="F6" s="16"/>
      <c r="G6" s="17"/>
    </row>
    <row r="7" spans="1:17" ht="18" customHeight="1">
      <c r="A7" s="15" t="s">
        <v>5</v>
      </c>
      <c r="B7" s="65"/>
      <c r="C7" s="16"/>
      <c r="D7" s="16"/>
      <c r="E7" s="16"/>
      <c r="F7" s="16"/>
      <c r="G7" s="17"/>
    </row>
    <row r="8" spans="1:17" ht="18" customHeight="1">
      <c r="A8" s="136" t="s">
        <v>6</v>
      </c>
      <c r="B8" s="119"/>
      <c r="C8" s="16"/>
      <c r="D8" s="16"/>
      <c r="E8" s="16"/>
      <c r="F8" s="16"/>
      <c r="G8" s="17"/>
    </row>
    <row r="9" spans="1:17" ht="18" customHeight="1" thickBot="1">
      <c r="A9" s="18" t="s">
        <v>7</v>
      </c>
      <c r="B9" s="66"/>
      <c r="C9" s="19"/>
      <c r="D9" s="19"/>
      <c r="E9" s="19"/>
      <c r="F9" s="19"/>
      <c r="G9" s="20"/>
    </row>
    <row r="10" spans="1:17" ht="18" customHeight="1" thickTop="1">
      <c r="A10" s="21"/>
      <c r="C10" s="21"/>
      <c r="D10" s="16"/>
      <c r="E10" s="16"/>
      <c r="F10" s="16"/>
      <c r="G10" s="16"/>
    </row>
    <row r="11" spans="1:17" ht="18" customHeight="1" thickBot="1">
      <c r="A11" s="22" t="s">
        <v>8</v>
      </c>
      <c r="C11" s="21"/>
      <c r="D11" s="21"/>
      <c r="E11" s="21"/>
      <c r="F11" s="21"/>
      <c r="G11" s="21"/>
    </row>
    <row r="12" spans="1:17" ht="18" customHeight="1">
      <c r="A12" s="137" t="s">
        <v>9</v>
      </c>
      <c r="B12" s="138"/>
      <c r="C12" s="138"/>
      <c r="D12" s="138"/>
      <c r="E12" s="138"/>
      <c r="F12" s="138"/>
      <c r="G12" s="139"/>
    </row>
    <row r="13" spans="1:17" ht="49.5" customHeight="1" thickBot="1">
      <c r="A13" s="140"/>
      <c r="B13" s="141"/>
      <c r="C13" s="141"/>
      <c r="D13" s="141"/>
      <c r="E13" s="141"/>
      <c r="F13" s="141"/>
      <c r="G13" s="142"/>
      <c r="J13" s="88"/>
      <c r="K13" s="88"/>
      <c r="L13" s="88"/>
      <c r="M13" s="88"/>
      <c r="N13" s="88"/>
      <c r="O13" s="88"/>
      <c r="P13" s="88"/>
      <c r="Q13" s="88"/>
    </row>
    <row r="14" spans="1:17" ht="18" customHeight="1">
      <c r="A14" s="23"/>
      <c r="B14" s="23"/>
      <c r="C14" s="23"/>
      <c r="D14" s="23"/>
      <c r="E14" s="23"/>
      <c r="F14" s="23"/>
      <c r="G14" s="23"/>
      <c r="J14" s="88"/>
      <c r="K14" s="88"/>
      <c r="L14" s="88"/>
      <c r="M14" s="88"/>
      <c r="N14" s="88"/>
      <c r="O14" s="88"/>
      <c r="P14" s="88"/>
      <c r="Q14" s="88"/>
    </row>
    <row r="15" spans="1:17" ht="18" customHeight="1" thickBot="1">
      <c r="A15" s="24" t="s">
        <v>10</v>
      </c>
      <c r="B15" s="16"/>
      <c r="C15" s="21"/>
      <c r="D15" s="21"/>
      <c r="E15" s="21"/>
      <c r="F15" s="21"/>
      <c r="G15" s="21"/>
      <c r="J15" s="88"/>
      <c r="K15" s="88"/>
      <c r="L15" s="88"/>
      <c r="M15" s="88"/>
      <c r="N15" s="88"/>
      <c r="O15" s="88"/>
      <c r="P15" s="88"/>
      <c r="Q15" s="88"/>
    </row>
    <row r="16" spans="1:17" ht="14.25">
      <c r="A16" s="99" t="s">
        <v>11</v>
      </c>
      <c r="B16" s="100"/>
      <c r="C16" s="101" t="s">
        <v>12</v>
      </c>
      <c r="D16" s="101" t="s">
        <v>13</v>
      </c>
      <c r="E16" s="101" t="s">
        <v>14</v>
      </c>
      <c r="F16" s="102" t="s">
        <v>15</v>
      </c>
      <c r="G16" s="103" t="s">
        <v>16</v>
      </c>
      <c r="I16" s="28"/>
      <c r="J16" s="88"/>
      <c r="K16" s="90"/>
      <c r="L16" s="88"/>
      <c r="M16" s="88"/>
      <c r="N16" s="88"/>
      <c r="O16" s="88"/>
      <c r="P16" s="88"/>
      <c r="Q16" s="88"/>
    </row>
    <row r="17" spans="1:24" ht="27.6" customHeight="1">
      <c r="A17" s="143"/>
      <c r="B17" s="144"/>
      <c r="C17" s="104"/>
      <c r="D17" s="104"/>
      <c r="E17" s="105"/>
      <c r="F17" s="105"/>
      <c r="G17" s="106"/>
      <c r="H17" s="85"/>
      <c r="J17" s="88"/>
      <c r="K17" s="90"/>
      <c r="L17" s="88"/>
      <c r="M17" s="88"/>
      <c r="N17" s="88"/>
      <c r="O17" s="88"/>
      <c r="P17" s="88"/>
      <c r="Q17" s="88"/>
    </row>
    <row r="18" spans="1:24" ht="18" customHeight="1">
      <c r="A18" s="107"/>
      <c r="B18" s="108"/>
      <c r="C18" s="109"/>
      <c r="D18" s="104"/>
      <c r="E18" s="105"/>
      <c r="F18" s="105"/>
      <c r="G18" s="106"/>
      <c r="J18" s="88"/>
      <c r="K18" s="91"/>
      <c r="L18" s="92"/>
      <c r="M18" s="92"/>
      <c r="N18" s="88"/>
      <c r="O18" s="88"/>
      <c r="P18" s="88"/>
      <c r="Q18" s="88"/>
    </row>
    <row r="19" spans="1:24" ht="18" customHeight="1">
      <c r="A19" s="107"/>
      <c r="B19" s="108"/>
      <c r="C19" s="109"/>
      <c r="D19" s="104"/>
      <c r="E19" s="105"/>
      <c r="F19" s="105"/>
      <c r="G19" s="106"/>
      <c r="J19" s="88"/>
      <c r="K19" s="93"/>
      <c r="L19" s="88"/>
      <c r="M19" s="88"/>
      <c r="N19" s="88"/>
      <c r="O19" s="88"/>
      <c r="P19" s="88"/>
      <c r="Q19" s="88"/>
    </row>
    <row r="20" spans="1:24" ht="18" customHeight="1">
      <c r="A20" s="107"/>
      <c r="B20" s="108"/>
      <c r="C20" s="109"/>
      <c r="D20" s="104"/>
      <c r="E20" s="105"/>
      <c r="F20" s="105"/>
      <c r="G20" s="106"/>
      <c r="J20" s="88"/>
      <c r="K20" s="89"/>
      <c r="L20" s="88"/>
      <c r="M20" s="88"/>
      <c r="N20" s="88"/>
      <c r="O20" s="88"/>
      <c r="P20" s="88"/>
      <c r="Q20" s="88"/>
    </row>
    <row r="21" spans="1:24" ht="18" customHeight="1" thickBot="1">
      <c r="A21" s="110"/>
      <c r="B21" s="111" t="s">
        <v>17</v>
      </c>
      <c r="C21" s="112"/>
      <c r="D21" s="112"/>
      <c r="E21" s="113">
        <f>SUM(E17:E20)</f>
        <v>0</v>
      </c>
      <c r="F21" s="113">
        <f>SUM(F17:F20)</f>
        <v>0</v>
      </c>
      <c r="G21" s="114">
        <f>SUM(G17:G20)</f>
        <v>0</v>
      </c>
      <c r="J21" s="88"/>
      <c r="K21" s="89"/>
      <c r="L21" s="88"/>
      <c r="M21" s="88"/>
      <c r="N21" s="88"/>
      <c r="O21" s="88"/>
      <c r="P21" s="88"/>
      <c r="Q21" s="88"/>
    </row>
    <row r="22" spans="1:24" ht="18" customHeight="1">
      <c r="A22" s="115"/>
      <c r="B22" s="115"/>
      <c r="C22" s="116"/>
      <c r="D22" s="116"/>
      <c r="E22" s="117"/>
      <c r="F22" s="117"/>
      <c r="G22" s="117"/>
      <c r="J22" s="88"/>
      <c r="K22" s="89"/>
      <c r="L22" s="88"/>
      <c r="M22" s="88"/>
      <c r="N22" s="88"/>
      <c r="O22" s="88"/>
      <c r="P22" s="88"/>
      <c r="Q22" s="88"/>
    </row>
    <row r="23" spans="1:24" ht="18" customHeight="1" thickBot="1">
      <c r="A23" s="118" t="s">
        <v>18</v>
      </c>
      <c r="B23" s="119"/>
      <c r="C23" s="120"/>
      <c r="D23" s="116"/>
      <c r="E23" s="115"/>
      <c r="F23" s="115"/>
      <c r="G23" s="115"/>
      <c r="J23" s="88"/>
      <c r="K23" s="90"/>
      <c r="L23" s="88"/>
      <c r="M23" s="94"/>
      <c r="N23" s="88"/>
      <c r="O23" s="88"/>
      <c r="P23" s="88"/>
      <c r="Q23" s="88"/>
    </row>
    <row r="24" spans="1:24" ht="16.5" customHeight="1">
      <c r="A24" s="99" t="s">
        <v>11</v>
      </c>
      <c r="B24" s="100"/>
      <c r="C24" s="101" t="s">
        <v>12</v>
      </c>
      <c r="D24" s="102" t="s">
        <v>19</v>
      </c>
      <c r="E24" s="101" t="s">
        <v>14</v>
      </c>
      <c r="F24" s="102" t="s">
        <v>15</v>
      </c>
      <c r="G24" s="103" t="s">
        <v>16</v>
      </c>
      <c r="J24" s="95"/>
      <c r="K24" s="96"/>
      <c r="L24" s="97"/>
      <c r="M24" s="94"/>
      <c r="N24" s="88"/>
      <c r="O24" s="88"/>
      <c r="P24" s="88"/>
      <c r="Q24" s="88"/>
    </row>
    <row r="25" spans="1:24" ht="14.25">
      <c r="A25" s="143"/>
      <c r="B25" s="144"/>
      <c r="C25" s="104"/>
      <c r="D25" s="104"/>
      <c r="E25" s="105"/>
      <c r="F25" s="105"/>
      <c r="G25" s="106"/>
      <c r="H25" s="85"/>
      <c r="J25" s="88"/>
      <c r="K25" s="89"/>
      <c r="L25" s="88"/>
      <c r="M25" s="88"/>
      <c r="N25" s="88"/>
      <c r="O25" s="88"/>
      <c r="P25" s="88"/>
      <c r="Q25" s="88"/>
    </row>
    <row r="26" spans="1:24" ht="14.25">
      <c r="A26" s="107"/>
      <c r="B26" s="108"/>
      <c r="C26" s="109"/>
      <c r="D26" s="104"/>
      <c r="E26" s="105"/>
      <c r="F26" s="105"/>
      <c r="G26" s="106"/>
      <c r="J26" s="88"/>
      <c r="K26" s="88"/>
      <c r="L26" s="88"/>
      <c r="M26" s="88"/>
      <c r="N26" s="88"/>
      <c r="O26" s="88"/>
      <c r="P26" s="88"/>
      <c r="Q26" s="88"/>
    </row>
    <row r="27" spans="1:24" ht="18" customHeight="1">
      <c r="A27" s="107"/>
      <c r="B27" s="121"/>
      <c r="C27" s="109"/>
      <c r="D27" s="122"/>
      <c r="E27" s="123"/>
      <c r="F27" s="105"/>
      <c r="G27" s="106"/>
      <c r="J27" s="88"/>
      <c r="K27" s="98"/>
      <c r="L27" s="88"/>
      <c r="M27" s="88"/>
      <c r="N27" s="88"/>
      <c r="O27" s="88"/>
      <c r="P27" s="88"/>
      <c r="Q27" s="88"/>
    </row>
    <row r="28" spans="1:24" ht="18" customHeight="1">
      <c r="A28" s="107"/>
      <c r="B28" s="121"/>
      <c r="C28" s="104"/>
      <c r="D28" s="104"/>
      <c r="E28" s="105"/>
      <c r="F28" s="105"/>
      <c r="G28" s="106"/>
      <c r="J28" s="88"/>
      <c r="K28" s="88"/>
      <c r="L28" s="88"/>
      <c r="M28" s="88"/>
      <c r="N28" s="88"/>
      <c r="O28" s="88"/>
      <c r="P28" s="88"/>
      <c r="Q28" s="88"/>
    </row>
    <row r="29" spans="1:24" ht="18" customHeight="1" thickBot="1">
      <c r="A29" s="110"/>
      <c r="B29" s="111" t="s">
        <v>20</v>
      </c>
      <c r="C29" s="112"/>
      <c r="D29" s="112"/>
      <c r="E29" s="113">
        <f>SUM(E25:E28)</f>
        <v>0</v>
      </c>
      <c r="F29" s="113">
        <f>SUM(F25:F28)</f>
        <v>0</v>
      </c>
      <c r="G29" s="114">
        <f>SUM(G25:G28)</f>
        <v>0</v>
      </c>
      <c r="H29" s="47"/>
      <c r="K29" s="90"/>
      <c r="U29" s="87"/>
      <c r="X29" s="4" t="s">
        <v>21</v>
      </c>
    </row>
    <row r="30" spans="1:24" ht="18" customHeight="1">
      <c r="A30" s="115"/>
      <c r="B30" s="115"/>
      <c r="C30" s="115"/>
      <c r="D30" s="115"/>
      <c r="E30" s="117"/>
      <c r="F30" s="117"/>
      <c r="G30" s="117"/>
      <c r="K30" s="83"/>
    </row>
    <row r="31" spans="1:24" ht="18" customHeight="1" thickBot="1">
      <c r="A31" s="118" t="s">
        <v>22</v>
      </c>
      <c r="B31" s="119"/>
      <c r="C31" s="119"/>
      <c r="D31" s="119"/>
      <c r="E31" s="115"/>
      <c r="F31" s="115"/>
      <c r="G31" s="115"/>
      <c r="K31" s="84"/>
      <c r="U31" s="87">
        <v>0.15</v>
      </c>
      <c r="V31" s="83">
        <f>0.15*120</f>
        <v>18</v>
      </c>
      <c r="X31" s="86">
        <f>K21/120088499</f>
        <v>0</v>
      </c>
    </row>
    <row r="32" spans="1:24" ht="20.25" customHeight="1">
      <c r="A32" s="99"/>
      <c r="B32" s="100"/>
      <c r="C32" s="124"/>
      <c r="D32" s="125"/>
      <c r="E32" s="101" t="s">
        <v>14</v>
      </c>
      <c r="F32" s="102" t="s">
        <v>15</v>
      </c>
      <c r="G32" s="103" t="s">
        <v>16</v>
      </c>
      <c r="H32" s="51"/>
      <c r="I32" s="51"/>
      <c r="V32" s="83">
        <f>SUM(V29:V31)</f>
        <v>18</v>
      </c>
    </row>
    <row r="33" spans="1:9" ht="18" customHeight="1">
      <c r="A33" s="107" t="s">
        <v>23</v>
      </c>
      <c r="B33" s="108"/>
      <c r="C33" s="126"/>
      <c r="D33" s="127"/>
      <c r="E33" s="105">
        <v>0</v>
      </c>
      <c r="F33" s="105"/>
      <c r="G33" s="106"/>
      <c r="H33" s="51"/>
      <c r="I33" s="51"/>
    </row>
    <row r="34" spans="1:9" ht="18" customHeight="1">
      <c r="A34" s="107" t="s">
        <v>24</v>
      </c>
      <c r="B34" s="108"/>
      <c r="C34" s="108"/>
      <c r="D34" s="121"/>
      <c r="E34" s="105">
        <v>0</v>
      </c>
      <c r="F34" s="105"/>
      <c r="G34" s="106"/>
      <c r="H34" s="51"/>
      <c r="I34" s="54"/>
    </row>
    <row r="35" spans="1:9" ht="18" customHeight="1">
      <c r="A35" s="107" t="s">
        <v>25</v>
      </c>
      <c r="B35" s="108"/>
      <c r="C35" s="108"/>
      <c r="D35" s="121"/>
      <c r="E35" s="105">
        <v>0</v>
      </c>
      <c r="F35" s="105"/>
      <c r="G35" s="106"/>
      <c r="H35" s="51"/>
      <c r="I35" s="54"/>
    </row>
    <row r="36" spans="1:9" ht="18" customHeight="1">
      <c r="A36" s="107" t="s">
        <v>26</v>
      </c>
      <c r="B36" s="108"/>
      <c r="C36" s="108"/>
      <c r="D36" s="121"/>
      <c r="E36" s="105">
        <v>0</v>
      </c>
      <c r="F36" s="105"/>
      <c r="G36" s="106"/>
      <c r="H36" s="51"/>
    </row>
    <row r="37" spans="1:9" ht="18" customHeight="1">
      <c r="A37" s="128" t="s">
        <v>27</v>
      </c>
      <c r="B37" s="129"/>
      <c r="C37" s="129"/>
      <c r="D37" s="130"/>
      <c r="E37" s="105">
        <v>0</v>
      </c>
      <c r="F37" s="131"/>
      <c r="G37" s="106"/>
      <c r="H37" s="51"/>
    </row>
    <row r="38" spans="1:9" ht="18" customHeight="1" thickBot="1">
      <c r="A38" s="110" t="s">
        <v>20</v>
      </c>
      <c r="B38" s="111"/>
      <c r="C38" s="111"/>
      <c r="D38" s="132"/>
      <c r="E38" s="113">
        <f>SUM(E33:E37)</f>
        <v>0</v>
      </c>
      <c r="F38" s="113">
        <f>SUM(F33:F37)</f>
        <v>0</v>
      </c>
      <c r="G38" s="114">
        <f>SUM(G33:G37)</f>
        <v>0</v>
      </c>
      <c r="H38" s="61"/>
      <c r="I38" s="61"/>
    </row>
    <row r="39" spans="1:9" ht="18" customHeight="1">
      <c r="A39" s="118" t="s">
        <v>28</v>
      </c>
      <c r="B39" s="119"/>
      <c r="C39" s="119"/>
      <c r="D39" s="119"/>
      <c r="E39" s="133"/>
      <c r="F39" s="133"/>
      <c r="G39" s="133"/>
      <c r="H39" s="61"/>
      <c r="I39" s="61"/>
    </row>
    <row r="40" spans="1:9" ht="18" customHeight="1">
      <c r="A40" s="119" t="s">
        <v>29</v>
      </c>
      <c r="B40" s="119"/>
      <c r="C40" s="119"/>
      <c r="D40" s="119"/>
      <c r="E40" s="133"/>
      <c r="F40" s="133"/>
      <c r="G40" s="133"/>
      <c r="H40" s="61"/>
      <c r="I40" s="61"/>
    </row>
    <row r="41" spans="1:9" ht="18" customHeight="1">
      <c r="A41" s="119" t="s">
        <v>30</v>
      </c>
      <c r="B41" s="119"/>
      <c r="C41" s="119"/>
      <c r="D41" s="119"/>
      <c r="E41" s="133"/>
      <c r="F41" s="133"/>
      <c r="G41" s="133"/>
      <c r="H41" s="61"/>
      <c r="I41" s="61"/>
    </row>
    <row r="42" spans="1:9" ht="18" customHeight="1">
      <c r="A42" s="119"/>
      <c r="B42" s="119"/>
      <c r="C42" s="119"/>
      <c r="D42" s="119"/>
      <c r="E42" s="133"/>
      <c r="F42" s="133"/>
      <c r="G42" s="133"/>
      <c r="H42" s="61"/>
      <c r="I42" s="61"/>
    </row>
    <row r="43" spans="1:9" ht="18" customHeight="1">
      <c r="A43" s="119"/>
      <c r="B43" s="119"/>
      <c r="C43" s="119"/>
      <c r="D43" s="119"/>
      <c r="E43" s="133"/>
      <c r="F43" s="133"/>
      <c r="G43" s="133"/>
      <c r="H43" s="61"/>
      <c r="I43" s="61"/>
    </row>
    <row r="44" spans="1:9" ht="18" customHeight="1">
      <c r="A44" s="134"/>
      <c r="B44" s="134"/>
      <c r="C44" s="134"/>
      <c r="D44" s="134"/>
      <c r="E44" s="135"/>
      <c r="F44" s="135"/>
      <c r="G44" s="135"/>
      <c r="H44" s="61"/>
      <c r="I44" s="61"/>
    </row>
    <row r="45" spans="1:9" ht="18" customHeight="1">
      <c r="A45" s="22" t="s">
        <v>31</v>
      </c>
      <c r="B45" s="16"/>
      <c r="C45" s="16"/>
      <c r="D45" s="16"/>
      <c r="E45" s="62"/>
      <c r="F45" s="62"/>
      <c r="G45" s="62"/>
      <c r="H45" s="61"/>
      <c r="I45" s="61"/>
    </row>
    <row r="46" spans="1:9" ht="42" customHeight="1">
      <c r="A46" s="145" t="s">
        <v>32</v>
      </c>
      <c r="B46" s="146"/>
      <c r="C46" s="146"/>
      <c r="D46" s="146"/>
      <c r="E46" s="146"/>
      <c r="F46" s="146"/>
      <c r="G46" s="146"/>
      <c r="H46" s="61"/>
      <c r="I46" s="61"/>
    </row>
    <row r="47" spans="1:9" ht="14.25">
      <c r="A47" s="16" t="s">
        <v>33</v>
      </c>
      <c r="B47" s="16"/>
      <c r="C47" s="16"/>
      <c r="D47" s="16"/>
      <c r="E47" s="16"/>
      <c r="F47" s="16"/>
      <c r="G47" s="16"/>
    </row>
    <row r="48" spans="1:9" ht="28.5" customHeight="1">
      <c r="A48" s="147" t="s">
        <v>34</v>
      </c>
      <c r="B48" s="147"/>
      <c r="C48" s="147"/>
      <c r="D48" s="147"/>
      <c r="E48" s="147"/>
      <c r="F48" s="147"/>
      <c r="G48" s="147"/>
    </row>
    <row r="49" spans="1:9" ht="14.25">
      <c r="A49" s="16" t="s">
        <v>35</v>
      </c>
      <c r="B49" s="16"/>
      <c r="C49" s="16"/>
      <c r="D49" s="16"/>
      <c r="E49" s="16"/>
      <c r="F49" s="16"/>
      <c r="G49" s="16"/>
      <c r="H49" s="61"/>
      <c r="I49" s="61"/>
    </row>
    <row r="50" spans="1:9" ht="14.25">
      <c r="A50" s="16" t="s">
        <v>36</v>
      </c>
      <c r="B50" s="16"/>
      <c r="C50" s="16"/>
      <c r="D50" s="16"/>
      <c r="E50" s="16"/>
      <c r="F50" s="16"/>
      <c r="G50" s="16"/>
    </row>
    <row r="51" spans="1:9" ht="14.25">
      <c r="A51" s="16"/>
      <c r="B51" s="16"/>
      <c r="C51" s="16"/>
      <c r="D51" s="16"/>
      <c r="E51" s="16"/>
      <c r="F51" s="16"/>
      <c r="G51" s="16"/>
    </row>
    <row r="52" spans="1:9" ht="14.25">
      <c r="A52" s="16"/>
      <c r="B52" s="16"/>
      <c r="C52" s="16"/>
      <c r="D52" s="16"/>
      <c r="E52" s="16"/>
      <c r="F52" s="16"/>
      <c r="G52" s="16"/>
    </row>
    <row r="53" spans="1:9" ht="14.25">
      <c r="A53" s="16"/>
      <c r="B53" s="16"/>
      <c r="C53" s="16"/>
      <c r="D53" s="16"/>
      <c r="E53" s="16"/>
      <c r="F53" s="16"/>
      <c r="G53" s="16"/>
    </row>
    <row r="54" spans="1:9" ht="14.25">
      <c r="A54" s="16"/>
      <c r="B54" s="16"/>
      <c r="C54" s="16"/>
      <c r="D54" s="16"/>
      <c r="E54" s="16"/>
      <c r="F54" s="16"/>
      <c r="G54" s="16"/>
    </row>
    <row r="55" spans="1:9" ht="14.25">
      <c r="A55" s="16"/>
      <c r="B55" s="16"/>
      <c r="C55" s="16"/>
      <c r="D55" s="16"/>
      <c r="E55" s="16"/>
      <c r="F55" s="16"/>
      <c r="G55" s="16"/>
    </row>
    <row r="56" spans="1:9" ht="14.25">
      <c r="A56" s="16"/>
      <c r="B56" s="16"/>
      <c r="C56" s="16"/>
      <c r="D56" s="16"/>
      <c r="E56" s="16"/>
      <c r="F56" s="16"/>
      <c r="G56" s="16"/>
    </row>
    <row r="57" spans="1:9" ht="14.25">
      <c r="A57" s="16"/>
      <c r="B57" s="16"/>
      <c r="C57" s="16"/>
      <c r="D57" s="16"/>
      <c r="E57" s="16"/>
      <c r="F57" s="16"/>
      <c r="G57" s="16"/>
    </row>
    <row r="58" spans="1:9" ht="14.25">
      <c r="A58" s="16"/>
      <c r="B58" s="16"/>
      <c r="C58" s="16"/>
      <c r="D58" s="16"/>
      <c r="E58" s="16"/>
      <c r="F58" s="16"/>
      <c r="G58" s="16"/>
    </row>
    <row r="59" spans="1:9" ht="14.25">
      <c r="A59" s="16"/>
      <c r="B59" s="16"/>
      <c r="C59" s="16"/>
      <c r="D59" s="16"/>
      <c r="E59" s="16"/>
      <c r="F59" s="16"/>
      <c r="G59" s="16"/>
    </row>
    <row r="60" spans="1:9" ht="14.25">
      <c r="A60" s="16"/>
      <c r="B60" s="16"/>
      <c r="C60" s="16"/>
      <c r="D60" s="16"/>
      <c r="E60" s="16"/>
      <c r="F60" s="16"/>
      <c r="G60" s="16"/>
    </row>
    <row r="61" spans="1:9" ht="14.25">
      <c r="A61" s="16"/>
      <c r="B61" s="16"/>
      <c r="C61" s="16"/>
      <c r="D61" s="16"/>
      <c r="E61" s="16"/>
      <c r="F61" s="16"/>
      <c r="G61" s="16"/>
    </row>
    <row r="62" spans="1:9" ht="14.25">
      <c r="A62" s="16"/>
      <c r="B62" s="16"/>
      <c r="C62" s="16"/>
      <c r="D62" s="16"/>
      <c r="E62" s="16"/>
      <c r="F62" s="16"/>
      <c r="G62" s="16"/>
    </row>
    <row r="63" spans="1:9" ht="14.25">
      <c r="A63" s="16"/>
      <c r="B63" s="16"/>
      <c r="C63" s="16"/>
      <c r="D63" s="16"/>
      <c r="E63" s="16"/>
      <c r="F63" s="16"/>
      <c r="G63" s="16"/>
    </row>
    <row r="64" spans="1:9" ht="14.25">
      <c r="A64" s="16"/>
      <c r="B64" s="16"/>
      <c r="C64" s="16"/>
      <c r="D64" s="16"/>
      <c r="E64" s="16"/>
      <c r="F64" s="16"/>
      <c r="G64" s="16"/>
    </row>
    <row r="65" spans="1:7" ht="14.25">
      <c r="A65" s="16"/>
      <c r="B65" s="16"/>
      <c r="C65" s="16"/>
      <c r="D65" s="16"/>
      <c r="E65" s="16"/>
      <c r="F65" s="16"/>
      <c r="G65" s="16"/>
    </row>
    <row r="66" spans="1:7" ht="14.25">
      <c r="A66" s="16"/>
      <c r="B66" s="16"/>
      <c r="C66" s="16"/>
      <c r="D66" s="16"/>
      <c r="E66" s="16"/>
      <c r="F66" s="16"/>
      <c r="G66" s="16"/>
    </row>
    <row r="67" spans="1:7" ht="14.25">
      <c r="A67" s="16"/>
      <c r="B67" s="16"/>
      <c r="C67" s="16"/>
      <c r="D67" s="16"/>
      <c r="E67" s="16"/>
      <c r="F67" s="16"/>
      <c r="G67" s="16"/>
    </row>
    <row r="68" spans="1:7" ht="14.25">
      <c r="A68" s="16"/>
      <c r="B68" s="16"/>
      <c r="C68" s="16"/>
      <c r="D68" s="16"/>
      <c r="E68" s="16"/>
      <c r="F68" s="16"/>
      <c r="G68" s="16"/>
    </row>
    <row r="69" spans="1:7" ht="14.25">
      <c r="A69" s="16"/>
      <c r="B69" s="16"/>
      <c r="C69" s="16"/>
      <c r="D69" s="16"/>
      <c r="E69" s="16"/>
      <c r="F69" s="16"/>
      <c r="G69" s="16"/>
    </row>
    <row r="70" spans="1:7" ht="14.25">
      <c r="A70" s="16"/>
      <c r="B70" s="16"/>
      <c r="C70" s="16"/>
      <c r="D70" s="16"/>
      <c r="E70" s="16"/>
      <c r="F70" s="16"/>
      <c r="G70" s="16"/>
    </row>
    <row r="71" spans="1:7" ht="14.25">
      <c r="A71" s="16"/>
      <c r="B71" s="16"/>
      <c r="C71" s="16"/>
      <c r="D71" s="16"/>
      <c r="E71" s="16"/>
      <c r="F71" s="16"/>
      <c r="G71" s="16"/>
    </row>
    <row r="72" spans="1:7" ht="14.25">
      <c r="A72" s="16"/>
      <c r="B72" s="16"/>
      <c r="C72" s="16"/>
      <c r="D72" s="16"/>
      <c r="E72" s="16"/>
      <c r="F72" s="16"/>
      <c r="G72" s="16"/>
    </row>
    <row r="73" spans="1:7" ht="14.25">
      <c r="A73" s="16"/>
      <c r="B73" s="16"/>
      <c r="C73" s="16"/>
      <c r="D73" s="16"/>
      <c r="E73" s="16"/>
      <c r="F73" s="16"/>
      <c r="G73" s="16"/>
    </row>
    <row r="74" spans="1:7" ht="14.25">
      <c r="A74" s="16"/>
      <c r="B74" s="16"/>
      <c r="C74" s="16"/>
      <c r="D74" s="16"/>
      <c r="E74" s="16"/>
      <c r="F74" s="16"/>
      <c r="G74" s="16"/>
    </row>
  </sheetData>
  <mergeCells count="5">
    <mergeCell ref="A12:G13"/>
    <mergeCell ref="A17:B17"/>
    <mergeCell ref="A25:B25"/>
    <mergeCell ref="A46:G46"/>
    <mergeCell ref="A48:G48"/>
  </mergeCells>
  <pageMargins left="0.77" right="0.75" top="1" bottom="1" header="0.5" footer="0.5"/>
  <pageSetup scale="82" orientation="portrait"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74"/>
  <sheetViews>
    <sheetView zoomScaleNormal="100" workbookViewId="0">
      <selection activeCell="A12" sqref="A12:G13"/>
    </sheetView>
  </sheetViews>
  <sheetFormatPr defaultColWidth="8.85546875" defaultRowHeight="12.75"/>
  <cols>
    <col min="1" max="1" width="16.5703125" style="4" customWidth="1"/>
    <col min="2" max="2" width="12.42578125" style="4" customWidth="1"/>
    <col min="3" max="3" width="15.5703125" style="4" customWidth="1"/>
    <col min="4" max="4" width="24.7109375" style="4" bestFit="1" customWidth="1"/>
    <col min="5" max="7" width="15.5703125" style="4" customWidth="1"/>
    <col min="8" max="9" width="8.85546875" style="4"/>
    <col min="10" max="10" width="28.42578125" style="4" customWidth="1"/>
    <col min="11" max="11" width="14.5703125" style="4" bestFit="1" customWidth="1"/>
    <col min="12" max="12" width="24" style="4" bestFit="1" customWidth="1"/>
    <col min="13" max="20" width="8.85546875" style="4"/>
    <col min="21" max="23" width="6.5703125" style="4" customWidth="1"/>
    <col min="24" max="16384" width="8.85546875" style="4"/>
  </cols>
  <sheetData>
    <row r="1" spans="1:17" ht="17.25" customHeight="1">
      <c r="A1" s="1" t="s">
        <v>0</v>
      </c>
      <c r="B1" s="2"/>
      <c r="C1" s="2"/>
      <c r="D1" s="2"/>
      <c r="E1" s="2"/>
      <c r="F1" s="2"/>
      <c r="G1" s="2"/>
      <c r="H1" s="3"/>
      <c r="I1" s="3"/>
    </row>
    <row r="2" spans="1:17" ht="15" thickBot="1">
      <c r="A2" s="5"/>
      <c r="B2" s="2"/>
      <c r="C2" s="2"/>
      <c r="D2" s="2"/>
      <c r="E2" s="2"/>
      <c r="F2" s="2"/>
      <c r="G2" s="2"/>
      <c r="H2" s="6"/>
    </row>
    <row r="3" spans="1:17" ht="18" customHeight="1" thickTop="1">
      <c r="A3" s="7" t="s">
        <v>1</v>
      </c>
      <c r="B3" s="8"/>
      <c r="C3" s="9"/>
      <c r="D3" s="9"/>
      <c r="E3" s="9"/>
      <c r="F3" s="9"/>
      <c r="G3" s="10"/>
      <c r="H3" s="6"/>
    </row>
    <row r="4" spans="1:17" ht="18" customHeight="1">
      <c r="A4" s="11" t="s">
        <v>2</v>
      </c>
      <c r="B4" s="12"/>
      <c r="C4" s="13"/>
      <c r="D4" s="13"/>
      <c r="E4" s="13"/>
      <c r="F4" s="13"/>
      <c r="G4" s="14"/>
      <c r="H4" s="6"/>
    </row>
    <row r="5" spans="1:17" ht="18" customHeight="1">
      <c r="A5" s="15" t="s">
        <v>3</v>
      </c>
      <c r="B5" s="16"/>
      <c r="C5" s="16"/>
      <c r="D5" s="16"/>
      <c r="E5" s="16"/>
      <c r="F5" s="16"/>
      <c r="G5" s="17"/>
    </row>
    <row r="6" spans="1:17" ht="18" customHeight="1">
      <c r="A6" s="15" t="s">
        <v>4</v>
      </c>
      <c r="B6" s="16"/>
      <c r="C6" s="16"/>
      <c r="D6" s="16"/>
      <c r="E6" s="16"/>
      <c r="F6" s="16"/>
      <c r="G6" s="17"/>
    </row>
    <row r="7" spans="1:17" ht="18" customHeight="1">
      <c r="A7" s="15" t="s">
        <v>5</v>
      </c>
      <c r="B7" s="65"/>
      <c r="C7" s="16"/>
      <c r="D7" s="16"/>
      <c r="E7" s="16"/>
      <c r="F7" s="16"/>
      <c r="G7" s="17"/>
    </row>
    <row r="8" spans="1:17" ht="18" customHeight="1">
      <c r="A8" s="136" t="s">
        <v>6</v>
      </c>
      <c r="B8" s="119"/>
      <c r="C8" s="16"/>
      <c r="D8" s="16"/>
      <c r="E8" s="16"/>
      <c r="F8" s="16"/>
      <c r="G8" s="17"/>
    </row>
    <row r="9" spans="1:17" ht="18" customHeight="1" thickBot="1">
      <c r="A9" s="18" t="s">
        <v>7</v>
      </c>
      <c r="B9" s="66"/>
      <c r="C9" s="19"/>
      <c r="D9" s="19"/>
      <c r="E9" s="19"/>
      <c r="F9" s="19"/>
      <c r="G9" s="20"/>
    </row>
    <row r="10" spans="1:17" ht="18" customHeight="1" thickTop="1">
      <c r="A10" s="21"/>
      <c r="C10" s="21"/>
      <c r="D10" s="16"/>
      <c r="E10" s="16"/>
      <c r="F10" s="16"/>
      <c r="G10" s="16"/>
    </row>
    <row r="11" spans="1:17" ht="18" customHeight="1" thickBot="1">
      <c r="A11" s="22" t="s">
        <v>8</v>
      </c>
      <c r="C11" s="21"/>
      <c r="D11" s="21"/>
      <c r="E11" s="21"/>
      <c r="F11" s="21"/>
      <c r="G11" s="21"/>
    </row>
    <row r="12" spans="1:17" ht="18" customHeight="1">
      <c r="A12" s="137" t="s">
        <v>9</v>
      </c>
      <c r="B12" s="138"/>
      <c r="C12" s="138"/>
      <c r="D12" s="138"/>
      <c r="E12" s="138"/>
      <c r="F12" s="138"/>
      <c r="G12" s="139"/>
    </row>
    <row r="13" spans="1:17" ht="42.75" customHeight="1">
      <c r="A13" s="140"/>
      <c r="B13" s="141"/>
      <c r="C13" s="141"/>
      <c r="D13" s="141"/>
      <c r="E13" s="141"/>
      <c r="F13" s="141"/>
      <c r="G13" s="142"/>
      <c r="J13" s="88"/>
      <c r="K13" s="88"/>
      <c r="L13" s="88"/>
      <c r="M13" s="88"/>
      <c r="N13" s="88"/>
      <c r="O13" s="88"/>
      <c r="P13" s="88"/>
      <c r="Q13" s="88"/>
    </row>
    <row r="14" spans="1:17" ht="18" customHeight="1">
      <c r="A14" s="23"/>
      <c r="B14" s="23"/>
      <c r="C14" s="23"/>
      <c r="D14" s="23"/>
      <c r="E14" s="23"/>
      <c r="F14" s="23"/>
      <c r="G14" s="23"/>
      <c r="J14" s="88"/>
      <c r="K14" s="88"/>
      <c r="L14" s="88"/>
      <c r="M14" s="88"/>
      <c r="N14" s="88"/>
      <c r="O14" s="88"/>
      <c r="P14" s="88"/>
      <c r="Q14" s="88"/>
    </row>
    <row r="15" spans="1:17" ht="18" customHeight="1" thickBot="1">
      <c r="A15" s="24" t="s">
        <v>10</v>
      </c>
      <c r="B15" s="16"/>
      <c r="C15" s="21"/>
      <c r="D15" s="21"/>
      <c r="E15" s="21"/>
      <c r="F15" s="21"/>
      <c r="G15" s="21"/>
      <c r="J15" s="88"/>
      <c r="K15" s="88"/>
      <c r="L15" s="88"/>
      <c r="M15" s="88"/>
      <c r="N15" s="88"/>
      <c r="O15" s="88"/>
      <c r="P15" s="88"/>
      <c r="Q15" s="88"/>
    </row>
    <row r="16" spans="1:17" ht="14.25">
      <c r="A16" s="99" t="s">
        <v>11</v>
      </c>
      <c r="B16" s="100"/>
      <c r="C16" s="101" t="s">
        <v>12</v>
      </c>
      <c r="D16" s="101" t="s">
        <v>13</v>
      </c>
      <c r="E16" s="101">
        <v>2025</v>
      </c>
      <c r="F16" s="102" t="s">
        <v>14</v>
      </c>
      <c r="G16" s="103" t="s">
        <v>15</v>
      </c>
      <c r="I16" s="28"/>
      <c r="J16" s="88"/>
      <c r="K16" s="90"/>
      <c r="L16" s="88"/>
      <c r="M16" s="88"/>
      <c r="N16" s="88"/>
      <c r="O16" s="88"/>
      <c r="P16" s="88"/>
      <c r="Q16" s="88"/>
    </row>
    <row r="17" spans="1:24" ht="27.6" customHeight="1">
      <c r="A17" s="143" t="s">
        <v>37</v>
      </c>
      <c r="B17" s="144"/>
      <c r="C17" s="104">
        <v>1120</v>
      </c>
      <c r="D17" s="104" t="s">
        <v>38</v>
      </c>
      <c r="E17" s="105">
        <v>0</v>
      </c>
      <c r="F17" s="105">
        <v>-145516678</v>
      </c>
      <c r="G17" s="106">
        <f>F17</f>
        <v>-145516678</v>
      </c>
      <c r="H17" s="85"/>
      <c r="J17" s="88"/>
      <c r="K17" s="90"/>
      <c r="L17" s="88"/>
      <c r="M17" s="88"/>
      <c r="N17" s="88"/>
      <c r="O17" s="88"/>
      <c r="P17" s="88"/>
      <c r="Q17" s="88"/>
    </row>
    <row r="18" spans="1:24" ht="18" customHeight="1">
      <c r="A18" s="107"/>
      <c r="B18" s="108"/>
      <c r="C18" s="109">
        <v>1120</v>
      </c>
      <c r="D18" s="104" t="s">
        <v>39</v>
      </c>
      <c r="E18" s="105">
        <v>0</v>
      </c>
      <c r="F18" s="105">
        <v>-10741886</v>
      </c>
      <c r="G18" s="106">
        <f>-G20</f>
        <v>0</v>
      </c>
      <c r="J18" s="88"/>
      <c r="K18" s="91"/>
      <c r="L18" s="92"/>
      <c r="M18" s="92"/>
      <c r="N18" s="88"/>
      <c r="O18" s="88"/>
      <c r="P18" s="88"/>
      <c r="Q18" s="88"/>
    </row>
    <row r="19" spans="1:24" ht="18" customHeight="1">
      <c r="A19" s="107" t="s">
        <v>37</v>
      </c>
      <c r="B19" s="108"/>
      <c r="C19" s="109">
        <v>1100</v>
      </c>
      <c r="D19" s="104" t="s">
        <v>38</v>
      </c>
      <c r="E19" s="105">
        <v>0</v>
      </c>
      <c r="F19" s="105">
        <f>-F17</f>
        <v>145516678</v>
      </c>
      <c r="G19" s="106">
        <f>-G17</f>
        <v>145516678</v>
      </c>
      <c r="J19" s="88"/>
      <c r="K19" s="93"/>
      <c r="L19" s="88"/>
      <c r="M19" s="88"/>
      <c r="N19" s="88"/>
      <c r="O19" s="88"/>
      <c r="P19" s="88"/>
      <c r="Q19" s="88"/>
    </row>
    <row r="20" spans="1:24" ht="18" customHeight="1">
      <c r="A20" s="107" t="s">
        <v>37</v>
      </c>
      <c r="B20" s="108"/>
      <c r="C20" s="109">
        <v>1100</v>
      </c>
      <c r="D20" s="104" t="s">
        <v>39</v>
      </c>
      <c r="E20" s="105">
        <v>0</v>
      </c>
      <c r="F20" s="105">
        <f>-F18</f>
        <v>10741886</v>
      </c>
      <c r="G20" s="106">
        <v>0</v>
      </c>
      <c r="J20" s="88"/>
      <c r="K20" s="89"/>
      <c r="L20" s="88"/>
      <c r="M20" s="88"/>
      <c r="N20" s="88"/>
      <c r="O20" s="88"/>
      <c r="P20" s="88"/>
      <c r="Q20" s="88"/>
    </row>
    <row r="21" spans="1:24" ht="18" customHeight="1" thickBot="1">
      <c r="A21" s="110"/>
      <c r="B21" s="111" t="s">
        <v>17</v>
      </c>
      <c r="C21" s="112"/>
      <c r="D21" s="112"/>
      <c r="E21" s="113">
        <f>SUM(E17:E20)</f>
        <v>0</v>
      </c>
      <c r="F21" s="113">
        <f>SUM(F17:F20)</f>
        <v>0</v>
      </c>
      <c r="G21" s="114">
        <f>SUM(G17:G20)</f>
        <v>0</v>
      </c>
      <c r="J21" s="88"/>
      <c r="K21" s="89"/>
      <c r="L21" s="88"/>
      <c r="M21" s="88"/>
      <c r="N21" s="88"/>
      <c r="O21" s="88"/>
      <c r="P21" s="88"/>
      <c r="Q21" s="88"/>
    </row>
    <row r="22" spans="1:24" ht="18" customHeight="1">
      <c r="A22" s="115"/>
      <c r="B22" s="115"/>
      <c r="C22" s="116"/>
      <c r="D22" s="116"/>
      <c r="E22" s="117"/>
      <c r="F22" s="117"/>
      <c r="G22" s="117"/>
      <c r="J22" s="88"/>
      <c r="K22" s="89"/>
      <c r="L22" s="88"/>
      <c r="M22" s="88"/>
      <c r="N22" s="88"/>
      <c r="O22" s="88"/>
      <c r="P22" s="88"/>
      <c r="Q22" s="88"/>
    </row>
    <row r="23" spans="1:24" ht="18" customHeight="1" thickBot="1">
      <c r="A23" s="118" t="s">
        <v>18</v>
      </c>
      <c r="B23" s="119"/>
      <c r="C23" s="120"/>
      <c r="D23" s="116"/>
      <c r="E23" s="115"/>
      <c r="F23" s="115"/>
      <c r="G23" s="115"/>
      <c r="J23" s="88"/>
      <c r="K23" s="90"/>
      <c r="L23" s="88"/>
      <c r="M23" s="94"/>
      <c r="N23" s="88"/>
      <c r="O23" s="88"/>
      <c r="P23" s="88"/>
      <c r="Q23" s="88"/>
    </row>
    <row r="24" spans="1:24" ht="16.5" customHeight="1">
      <c r="A24" s="99" t="s">
        <v>11</v>
      </c>
      <c r="B24" s="100"/>
      <c r="C24" s="101" t="s">
        <v>12</v>
      </c>
      <c r="D24" s="102" t="s">
        <v>19</v>
      </c>
      <c r="E24" s="101">
        <v>2025</v>
      </c>
      <c r="F24" s="102" t="s">
        <v>14</v>
      </c>
      <c r="G24" s="103" t="s">
        <v>15</v>
      </c>
      <c r="J24" s="95"/>
      <c r="K24" s="96"/>
      <c r="L24" s="97"/>
      <c r="M24" s="94"/>
      <c r="N24" s="88"/>
      <c r="O24" s="88"/>
      <c r="P24" s="88"/>
      <c r="Q24" s="88"/>
    </row>
    <row r="25" spans="1:24" ht="28.5">
      <c r="A25" s="143" t="s">
        <v>37</v>
      </c>
      <c r="B25" s="144"/>
      <c r="C25" s="104">
        <v>1120</v>
      </c>
      <c r="D25" s="104" t="s">
        <v>40</v>
      </c>
      <c r="E25" s="105">
        <f>-E26</f>
        <v>0</v>
      </c>
      <c r="F25" s="105">
        <v>144448494</v>
      </c>
      <c r="G25" s="106">
        <f>F25</f>
        <v>144448494</v>
      </c>
      <c r="H25" s="85"/>
      <c r="J25" s="88"/>
      <c r="K25" s="89"/>
      <c r="L25" s="88"/>
      <c r="M25" s="88"/>
      <c r="N25" s="88"/>
      <c r="O25" s="88"/>
      <c r="P25" s="88"/>
      <c r="Q25" s="88"/>
    </row>
    <row r="26" spans="1:24" ht="28.5">
      <c r="A26" s="107" t="s">
        <v>37</v>
      </c>
      <c r="B26" s="108"/>
      <c r="C26" s="109">
        <v>1100</v>
      </c>
      <c r="D26" s="104" t="s">
        <v>40</v>
      </c>
      <c r="E26" s="105">
        <f>-E27</f>
        <v>0</v>
      </c>
      <c r="F26" s="105">
        <f>-F25</f>
        <v>-144448494</v>
      </c>
      <c r="G26" s="106">
        <f>-G25</f>
        <v>-144448494</v>
      </c>
      <c r="J26" s="88"/>
      <c r="K26" s="88"/>
      <c r="L26" s="88"/>
      <c r="M26" s="88"/>
      <c r="N26" s="88"/>
      <c r="O26" s="88"/>
      <c r="P26" s="88"/>
      <c r="Q26" s="88"/>
    </row>
    <row r="27" spans="1:24" ht="18" customHeight="1">
      <c r="A27" s="107"/>
      <c r="B27" s="121"/>
      <c r="C27" s="109"/>
      <c r="D27" s="122"/>
      <c r="E27" s="123"/>
      <c r="F27" s="105"/>
      <c r="G27" s="106"/>
      <c r="J27" s="88"/>
      <c r="K27" s="98"/>
      <c r="L27" s="88"/>
      <c r="M27" s="88"/>
      <c r="N27" s="88"/>
      <c r="O27" s="88"/>
      <c r="P27" s="88"/>
      <c r="Q27" s="88"/>
    </row>
    <row r="28" spans="1:24" ht="18" customHeight="1">
      <c r="A28" s="107"/>
      <c r="B28" s="121"/>
      <c r="C28" s="104"/>
      <c r="D28" s="104"/>
      <c r="E28" s="105"/>
      <c r="F28" s="105"/>
      <c r="G28" s="106"/>
      <c r="J28" s="88"/>
      <c r="K28" s="88"/>
      <c r="L28" s="88"/>
      <c r="M28" s="88"/>
      <c r="N28" s="88"/>
      <c r="O28" s="88"/>
      <c r="P28" s="88"/>
      <c r="Q28" s="88"/>
    </row>
    <row r="29" spans="1:24" ht="18" customHeight="1" thickBot="1">
      <c r="A29" s="110"/>
      <c r="B29" s="111" t="s">
        <v>20</v>
      </c>
      <c r="C29" s="112"/>
      <c r="D29" s="112"/>
      <c r="E29" s="113">
        <f>SUM(E25:E28)</f>
        <v>0</v>
      </c>
      <c r="F29" s="113">
        <f>SUM(F25:F28)</f>
        <v>0</v>
      </c>
      <c r="G29" s="114">
        <f>SUM(G25:G28)</f>
        <v>0</v>
      </c>
      <c r="H29" s="47"/>
      <c r="K29" s="90"/>
      <c r="U29" s="87"/>
      <c r="X29" s="4" t="s">
        <v>21</v>
      </c>
    </row>
    <row r="30" spans="1:24" ht="18" customHeight="1">
      <c r="A30" s="115"/>
      <c r="B30" s="115"/>
      <c r="C30" s="115"/>
      <c r="D30" s="115"/>
      <c r="E30" s="117"/>
      <c r="F30" s="117"/>
      <c r="G30" s="117"/>
      <c r="K30" s="83"/>
    </row>
    <row r="31" spans="1:24" ht="18" customHeight="1" thickBot="1">
      <c r="A31" s="118" t="s">
        <v>22</v>
      </c>
      <c r="B31" s="119"/>
      <c r="C31" s="119"/>
      <c r="D31" s="119"/>
      <c r="E31" s="115"/>
      <c r="F31" s="115"/>
      <c r="G31" s="115"/>
      <c r="K31" s="84"/>
      <c r="U31" s="87">
        <v>0.15</v>
      </c>
      <c r="V31" s="83">
        <f>0.15*120</f>
        <v>18</v>
      </c>
      <c r="X31" s="86">
        <f>K21/120088499</f>
        <v>0</v>
      </c>
    </row>
    <row r="32" spans="1:24" ht="20.25" customHeight="1">
      <c r="A32" s="99"/>
      <c r="B32" s="100"/>
      <c r="C32" s="124"/>
      <c r="D32" s="125"/>
      <c r="E32" s="101">
        <v>2025</v>
      </c>
      <c r="F32" s="102" t="s">
        <v>14</v>
      </c>
      <c r="G32" s="103" t="s">
        <v>15</v>
      </c>
      <c r="H32" s="51"/>
      <c r="I32" s="51"/>
      <c r="V32" s="83">
        <f>SUM(V29:V31)</f>
        <v>18</v>
      </c>
    </row>
    <row r="33" spans="1:9" ht="18" customHeight="1">
      <c r="A33" s="107" t="s">
        <v>23</v>
      </c>
      <c r="B33" s="108"/>
      <c r="C33" s="126"/>
      <c r="D33" s="127"/>
      <c r="E33" s="105">
        <v>0</v>
      </c>
      <c r="F33" s="105">
        <v>-24779501</v>
      </c>
      <c r="G33" s="106">
        <f>F33</f>
        <v>-24779501</v>
      </c>
      <c r="H33" s="51"/>
      <c r="I33" s="51"/>
    </row>
    <row r="34" spans="1:9" ht="18" customHeight="1">
      <c r="A34" s="107" t="s">
        <v>24</v>
      </c>
      <c r="B34" s="108"/>
      <c r="C34" s="108"/>
      <c r="D34" s="121"/>
      <c r="E34" s="105">
        <v>0</v>
      </c>
      <c r="F34" s="105">
        <v>-166600</v>
      </c>
      <c r="G34" s="106">
        <f t="shared" ref="G34:G37" si="0">F34</f>
        <v>-166600</v>
      </c>
      <c r="H34" s="51"/>
      <c r="I34" s="54"/>
    </row>
    <row r="35" spans="1:9" ht="18" customHeight="1">
      <c r="A35" s="107" t="s">
        <v>25</v>
      </c>
      <c r="B35" s="108"/>
      <c r="C35" s="108"/>
      <c r="D35" s="121"/>
      <c r="E35" s="105">
        <v>0</v>
      </c>
      <c r="F35" s="105">
        <v>-102238459</v>
      </c>
      <c r="G35" s="106">
        <f t="shared" si="0"/>
        <v>-102238459</v>
      </c>
      <c r="H35" s="51"/>
      <c r="I35" s="54"/>
    </row>
    <row r="36" spans="1:9" ht="18" customHeight="1">
      <c r="A36" s="107" t="s">
        <v>26</v>
      </c>
      <c r="B36" s="108"/>
      <c r="C36" s="108"/>
      <c r="D36" s="121"/>
      <c r="E36" s="105">
        <v>0</v>
      </c>
      <c r="F36" s="105">
        <v>0</v>
      </c>
      <c r="G36" s="106">
        <f t="shared" si="0"/>
        <v>0</v>
      </c>
      <c r="H36" s="51"/>
    </row>
    <row r="37" spans="1:9" ht="18" customHeight="1">
      <c r="A37" s="128" t="s">
        <v>27</v>
      </c>
      <c r="B37" s="129"/>
      <c r="C37" s="129"/>
      <c r="D37" s="130"/>
      <c r="E37" s="105">
        <v>0</v>
      </c>
      <c r="F37" s="131">
        <v>-17263934</v>
      </c>
      <c r="G37" s="106">
        <f t="shared" si="0"/>
        <v>-17263934</v>
      </c>
      <c r="H37" s="51"/>
    </row>
    <row r="38" spans="1:9" ht="18" customHeight="1" thickBot="1">
      <c r="A38" s="110" t="s">
        <v>20</v>
      </c>
      <c r="B38" s="111"/>
      <c r="C38" s="111"/>
      <c r="D38" s="132"/>
      <c r="E38" s="113">
        <f>SUM(E33:E37)</f>
        <v>0</v>
      </c>
      <c r="F38" s="113">
        <f>SUM(F33:F37)</f>
        <v>-144448494</v>
      </c>
      <c r="G38" s="114">
        <f>SUM(G33:G37)</f>
        <v>-144448494</v>
      </c>
      <c r="H38" s="61"/>
      <c r="I38" s="61"/>
    </row>
    <row r="39" spans="1:9" ht="18" customHeight="1">
      <c r="A39" s="118" t="s">
        <v>41</v>
      </c>
      <c r="B39" s="119"/>
      <c r="C39" s="119"/>
      <c r="D39" s="119"/>
      <c r="E39" s="133"/>
      <c r="F39" s="133"/>
      <c r="G39" s="133"/>
      <c r="H39" s="61"/>
      <c r="I39" s="61"/>
    </row>
    <row r="40" spans="1:9" ht="18" customHeight="1">
      <c r="A40" s="119" t="s">
        <v>42</v>
      </c>
      <c r="B40" s="119"/>
      <c r="C40" s="119"/>
      <c r="D40" s="119"/>
      <c r="E40" s="133"/>
      <c r="F40" s="133"/>
      <c r="G40" s="133"/>
      <c r="H40" s="61"/>
      <c r="I40" s="61"/>
    </row>
    <row r="41" spans="1:9" ht="18" customHeight="1">
      <c r="A41" s="119" t="s">
        <v>43</v>
      </c>
      <c r="B41" s="119"/>
      <c r="C41" s="119"/>
      <c r="D41" s="119"/>
      <c r="E41" s="133"/>
      <c r="F41" s="133"/>
      <c r="G41" s="133"/>
      <c r="H41" s="61"/>
      <c r="I41" s="61"/>
    </row>
    <row r="42" spans="1:9" ht="18" customHeight="1">
      <c r="A42" s="119" t="s">
        <v>44</v>
      </c>
      <c r="B42" s="119"/>
      <c r="C42" s="119"/>
      <c r="D42" s="119"/>
      <c r="E42" s="133"/>
      <c r="F42" s="133"/>
      <c r="G42" s="133"/>
      <c r="H42" s="61"/>
      <c r="I42" s="61"/>
    </row>
    <row r="43" spans="1:9" ht="18" customHeight="1">
      <c r="A43" s="119" t="s">
        <v>45</v>
      </c>
      <c r="B43" s="119"/>
      <c r="C43" s="119"/>
      <c r="D43" s="119"/>
      <c r="E43" s="133"/>
      <c r="F43" s="133"/>
      <c r="G43" s="133"/>
      <c r="H43" s="61"/>
      <c r="I43" s="61"/>
    </row>
    <row r="44" spans="1:9" ht="18" customHeight="1">
      <c r="A44" s="134" t="s">
        <v>46</v>
      </c>
      <c r="B44" s="134"/>
      <c r="C44" s="134"/>
      <c r="D44" s="134"/>
      <c r="E44" s="135"/>
      <c r="F44" s="135"/>
      <c r="G44" s="135"/>
      <c r="H44" s="61"/>
      <c r="I44" s="61"/>
    </row>
    <row r="45" spans="1:9" ht="18" customHeight="1">
      <c r="A45" s="22" t="s">
        <v>31</v>
      </c>
      <c r="B45" s="16"/>
      <c r="C45" s="16"/>
      <c r="D45" s="16"/>
      <c r="E45" s="62"/>
      <c r="F45" s="62"/>
      <c r="G45" s="62"/>
      <c r="H45" s="61"/>
      <c r="I45" s="61"/>
    </row>
    <row r="46" spans="1:9" ht="42" customHeight="1">
      <c r="A46" s="145" t="s">
        <v>32</v>
      </c>
      <c r="B46" s="146"/>
      <c r="C46" s="146"/>
      <c r="D46" s="146"/>
      <c r="E46" s="146"/>
      <c r="F46" s="146"/>
      <c r="G46" s="146"/>
      <c r="H46" s="61"/>
      <c r="I46" s="61"/>
    </row>
    <row r="47" spans="1:9" ht="14.25">
      <c r="A47" s="16" t="s">
        <v>33</v>
      </c>
      <c r="B47" s="16"/>
      <c r="C47" s="16"/>
      <c r="D47" s="16"/>
      <c r="E47" s="16"/>
      <c r="F47" s="16"/>
      <c r="G47" s="16"/>
    </row>
    <row r="48" spans="1:9" ht="28.5" customHeight="1">
      <c r="A48" s="147" t="s">
        <v>34</v>
      </c>
      <c r="B48" s="147"/>
      <c r="C48" s="147"/>
      <c r="D48" s="147"/>
      <c r="E48" s="147"/>
      <c r="F48" s="147"/>
      <c r="G48" s="147"/>
    </row>
    <row r="49" spans="1:9" ht="14.25">
      <c r="A49" s="16" t="s">
        <v>35</v>
      </c>
      <c r="B49" s="16"/>
      <c r="C49" s="16"/>
      <c r="D49" s="16"/>
      <c r="E49" s="16"/>
      <c r="F49" s="16"/>
      <c r="G49" s="16"/>
      <c r="H49" s="61"/>
      <c r="I49" s="61"/>
    </row>
    <row r="50" spans="1:9" ht="14.25">
      <c r="A50" s="16" t="s">
        <v>36</v>
      </c>
      <c r="B50" s="16"/>
      <c r="C50" s="16"/>
      <c r="D50" s="16"/>
      <c r="E50" s="16"/>
      <c r="F50" s="16"/>
      <c r="G50" s="16"/>
    </row>
    <row r="51" spans="1:9" ht="14.25">
      <c r="A51" s="16"/>
      <c r="B51" s="16"/>
      <c r="C51" s="16"/>
      <c r="D51" s="16"/>
      <c r="E51" s="16"/>
      <c r="F51" s="16"/>
      <c r="G51" s="16"/>
    </row>
    <row r="52" spans="1:9" ht="14.25">
      <c r="A52" s="16"/>
      <c r="B52" s="16"/>
      <c r="C52" s="16"/>
      <c r="D52" s="16"/>
      <c r="E52" s="16"/>
      <c r="F52" s="16"/>
      <c r="G52" s="16"/>
    </row>
    <row r="53" spans="1:9" ht="14.25">
      <c r="A53" s="16"/>
      <c r="B53" s="16"/>
      <c r="C53" s="16"/>
      <c r="D53" s="16"/>
      <c r="E53" s="16"/>
      <c r="F53" s="16"/>
      <c r="G53" s="16"/>
    </row>
    <row r="54" spans="1:9" ht="14.25">
      <c r="A54" s="16"/>
      <c r="B54" s="16"/>
      <c r="C54" s="16"/>
      <c r="D54" s="16"/>
      <c r="E54" s="16"/>
      <c r="F54" s="16"/>
      <c r="G54" s="16"/>
    </row>
    <row r="55" spans="1:9" ht="14.25">
      <c r="A55" s="16"/>
      <c r="B55" s="16"/>
      <c r="C55" s="16"/>
      <c r="D55" s="16"/>
      <c r="E55" s="16"/>
      <c r="F55" s="16"/>
      <c r="G55" s="16"/>
    </row>
    <row r="56" spans="1:9" ht="14.25">
      <c r="A56" s="16"/>
      <c r="B56" s="16"/>
      <c r="C56" s="16"/>
      <c r="D56" s="16"/>
      <c r="E56" s="16"/>
      <c r="F56" s="16"/>
      <c r="G56" s="16"/>
    </row>
    <row r="57" spans="1:9" ht="14.25">
      <c r="A57" s="16"/>
      <c r="B57" s="16"/>
      <c r="C57" s="16"/>
      <c r="D57" s="16"/>
      <c r="E57" s="16"/>
      <c r="F57" s="16"/>
      <c r="G57" s="16"/>
    </row>
    <row r="58" spans="1:9" ht="14.25">
      <c r="A58" s="16"/>
      <c r="B58" s="16"/>
      <c r="C58" s="16"/>
      <c r="D58" s="16"/>
      <c r="E58" s="16"/>
      <c r="F58" s="16"/>
      <c r="G58" s="16"/>
    </row>
    <row r="59" spans="1:9" ht="14.25">
      <c r="A59" s="16"/>
      <c r="B59" s="16"/>
      <c r="C59" s="16"/>
      <c r="D59" s="16"/>
      <c r="E59" s="16"/>
      <c r="F59" s="16"/>
      <c r="G59" s="16"/>
    </row>
    <row r="60" spans="1:9" ht="14.25">
      <c r="A60" s="16"/>
      <c r="B60" s="16"/>
      <c r="C60" s="16"/>
      <c r="D60" s="16"/>
      <c r="E60" s="16"/>
      <c r="F60" s="16"/>
      <c r="G60" s="16"/>
    </row>
    <row r="61" spans="1:9" ht="14.25">
      <c r="A61" s="16"/>
      <c r="B61" s="16"/>
      <c r="C61" s="16"/>
      <c r="D61" s="16"/>
      <c r="E61" s="16"/>
      <c r="F61" s="16"/>
      <c r="G61" s="16"/>
    </row>
    <row r="62" spans="1:9" ht="14.25">
      <c r="A62" s="16"/>
      <c r="B62" s="16"/>
      <c r="C62" s="16"/>
      <c r="D62" s="16"/>
      <c r="E62" s="16"/>
      <c r="F62" s="16"/>
      <c r="G62" s="16"/>
    </row>
    <row r="63" spans="1:9" ht="14.25">
      <c r="A63" s="16"/>
      <c r="B63" s="16"/>
      <c r="C63" s="16"/>
      <c r="D63" s="16"/>
      <c r="E63" s="16"/>
      <c r="F63" s="16"/>
      <c r="G63" s="16"/>
    </row>
    <row r="64" spans="1:9" ht="14.25">
      <c r="A64" s="16"/>
      <c r="B64" s="16"/>
      <c r="C64" s="16"/>
      <c r="D64" s="16"/>
      <c r="E64" s="16"/>
      <c r="F64" s="16"/>
      <c r="G64" s="16"/>
    </row>
    <row r="65" spans="1:7" ht="14.25">
      <c r="A65" s="16"/>
      <c r="B65" s="16"/>
      <c r="C65" s="16"/>
      <c r="D65" s="16"/>
      <c r="E65" s="16"/>
      <c r="F65" s="16"/>
      <c r="G65" s="16"/>
    </row>
    <row r="66" spans="1:7" ht="14.25">
      <c r="A66" s="16"/>
      <c r="B66" s="16"/>
      <c r="C66" s="16"/>
      <c r="D66" s="16"/>
      <c r="E66" s="16"/>
      <c r="F66" s="16"/>
      <c r="G66" s="16"/>
    </row>
    <row r="67" spans="1:7" ht="14.25">
      <c r="A67" s="16"/>
      <c r="B67" s="16"/>
      <c r="C67" s="16"/>
      <c r="D67" s="16"/>
      <c r="E67" s="16"/>
      <c r="F67" s="16"/>
      <c r="G67" s="16"/>
    </row>
    <row r="68" spans="1:7" ht="14.25">
      <c r="A68" s="16"/>
      <c r="B68" s="16"/>
      <c r="C68" s="16"/>
      <c r="D68" s="16"/>
      <c r="E68" s="16"/>
      <c r="F68" s="16"/>
      <c r="G68" s="16"/>
    </row>
    <row r="69" spans="1:7" ht="14.25">
      <c r="A69" s="16"/>
      <c r="B69" s="16"/>
      <c r="C69" s="16"/>
      <c r="D69" s="16"/>
      <c r="E69" s="16"/>
      <c r="F69" s="16"/>
      <c r="G69" s="16"/>
    </row>
    <row r="70" spans="1:7" ht="14.25">
      <c r="A70" s="16"/>
      <c r="B70" s="16"/>
      <c r="C70" s="16"/>
      <c r="D70" s="16"/>
      <c r="E70" s="16"/>
      <c r="F70" s="16"/>
      <c r="G70" s="16"/>
    </row>
    <row r="71" spans="1:7" ht="14.25">
      <c r="A71" s="16"/>
      <c r="B71" s="16"/>
      <c r="C71" s="16"/>
      <c r="D71" s="16"/>
      <c r="E71" s="16"/>
      <c r="F71" s="16"/>
      <c r="G71" s="16"/>
    </row>
    <row r="72" spans="1:7" ht="14.25">
      <c r="A72" s="16"/>
      <c r="B72" s="16"/>
      <c r="C72" s="16"/>
      <c r="D72" s="16"/>
      <c r="E72" s="16"/>
      <c r="F72" s="16"/>
      <c r="G72" s="16"/>
    </row>
    <row r="73" spans="1:7" ht="14.25">
      <c r="A73" s="16"/>
      <c r="B73" s="16"/>
      <c r="C73" s="16"/>
      <c r="D73" s="16"/>
      <c r="E73" s="16"/>
      <c r="F73" s="16"/>
      <c r="G73" s="16"/>
    </row>
    <row r="74" spans="1:7" ht="14.25">
      <c r="A74" s="16"/>
      <c r="B74" s="16"/>
      <c r="C74" s="16"/>
      <c r="D74" s="16"/>
      <c r="E74" s="16"/>
      <c r="F74" s="16"/>
      <c r="G74" s="16"/>
    </row>
  </sheetData>
  <mergeCells count="5">
    <mergeCell ref="A12:G13"/>
    <mergeCell ref="A46:G46"/>
    <mergeCell ref="A48:G48"/>
    <mergeCell ref="A17:B17"/>
    <mergeCell ref="A25:B25"/>
  </mergeCells>
  <phoneticPr fontId="0" type="noConversion"/>
  <pageMargins left="0.77" right="0.75" top="1" bottom="1" header="0.5" footer="0.5"/>
  <pageSetup scale="82" orientation="portrait" r:id="rId1"/>
  <headerFooter alignWithMargins="0">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E0351-F374-406B-856A-49FD6149429A}">
  <sheetPr>
    <pageSetUpPr fitToPage="1"/>
  </sheetPr>
  <dimension ref="A1:I161"/>
  <sheetViews>
    <sheetView topLeftCell="A72" zoomScaleNormal="100" workbookViewId="0">
      <selection activeCell="Q116" sqref="Q116"/>
    </sheetView>
  </sheetViews>
  <sheetFormatPr defaultColWidth="8.85546875" defaultRowHeight="12.75"/>
  <cols>
    <col min="1" max="1" width="16.5703125" style="4" customWidth="1"/>
    <col min="2" max="2" width="12.42578125" style="4" customWidth="1"/>
    <col min="3" max="7" width="15.5703125" style="4" customWidth="1"/>
    <col min="8"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 t="s">
        <v>47</v>
      </c>
      <c r="B3" s="8"/>
      <c r="C3" s="9"/>
      <c r="D3" s="9"/>
      <c r="E3" s="9"/>
      <c r="F3" s="9"/>
      <c r="G3" s="10"/>
      <c r="H3" s="6"/>
    </row>
    <row r="4" spans="1:9" ht="18" customHeight="1">
      <c r="A4" s="11" t="s">
        <v>48</v>
      </c>
      <c r="B4" s="12"/>
      <c r="C4" s="13"/>
      <c r="D4" s="13"/>
      <c r="E4" s="13"/>
      <c r="F4" s="13"/>
      <c r="G4" s="14"/>
      <c r="H4" s="6"/>
    </row>
    <row r="5" spans="1:9" ht="18" customHeight="1">
      <c r="A5" s="15" t="s">
        <v>3</v>
      </c>
      <c r="B5" s="16"/>
      <c r="C5" s="16"/>
      <c r="D5" s="16"/>
      <c r="E5" s="16"/>
      <c r="F5" s="16"/>
      <c r="G5" s="17"/>
    </row>
    <row r="6" spans="1:9" ht="18" customHeight="1">
      <c r="A6" s="15" t="s">
        <v>4</v>
      </c>
      <c r="B6" s="16"/>
      <c r="C6" s="16"/>
      <c r="D6" s="16"/>
      <c r="E6" s="16"/>
      <c r="F6" s="16"/>
      <c r="G6" s="17"/>
    </row>
    <row r="7" spans="1:9" ht="18" customHeight="1">
      <c r="A7" s="15" t="s">
        <v>5</v>
      </c>
      <c r="B7" s="65"/>
      <c r="C7" s="16"/>
      <c r="D7" s="16"/>
      <c r="E7" s="16"/>
      <c r="F7" s="16"/>
      <c r="G7" s="17"/>
    </row>
    <row r="8" spans="1:9" ht="18" customHeight="1">
      <c r="A8" s="15" t="s">
        <v>49</v>
      </c>
      <c r="B8" s="16"/>
      <c r="C8" s="16"/>
      <c r="D8" s="16"/>
      <c r="E8" s="16"/>
      <c r="F8" s="16"/>
      <c r="G8" s="17"/>
    </row>
    <row r="9" spans="1:9" ht="18" customHeight="1" thickBot="1">
      <c r="A9" s="18" t="s">
        <v>50</v>
      </c>
      <c r="B9" s="66"/>
      <c r="C9" s="19"/>
      <c r="D9" s="19"/>
      <c r="E9" s="19"/>
      <c r="F9" s="19"/>
      <c r="G9" s="20"/>
    </row>
    <row r="10" spans="1:9" ht="18" customHeight="1" thickTop="1">
      <c r="A10" s="21"/>
      <c r="C10" s="21"/>
      <c r="D10" s="16"/>
      <c r="E10" s="16"/>
      <c r="F10" s="16"/>
      <c r="G10" s="16"/>
    </row>
    <row r="11" spans="1:9" ht="18" customHeight="1" thickBot="1">
      <c r="A11" s="22" t="s">
        <v>8</v>
      </c>
      <c r="C11" s="21"/>
      <c r="D11" s="21"/>
      <c r="E11" s="21"/>
      <c r="F11" s="21"/>
      <c r="G11" s="21"/>
    </row>
    <row r="12" spans="1:9" ht="18" customHeight="1">
      <c r="A12" s="137" t="s">
        <v>51</v>
      </c>
      <c r="B12" s="138"/>
      <c r="C12" s="138"/>
      <c r="D12" s="138"/>
      <c r="E12" s="138"/>
      <c r="F12" s="138"/>
      <c r="G12" s="139"/>
    </row>
    <row r="13" spans="1:9" ht="35.25" customHeight="1" thickBot="1">
      <c r="A13" s="140"/>
      <c r="B13" s="141"/>
      <c r="C13" s="141"/>
      <c r="D13" s="141"/>
      <c r="E13" s="141"/>
      <c r="F13" s="141"/>
      <c r="G13" s="142"/>
    </row>
    <row r="14" spans="1:9" ht="18" customHeight="1">
      <c r="A14" s="23"/>
      <c r="B14" s="23"/>
      <c r="C14" s="23"/>
      <c r="D14" s="23"/>
      <c r="E14" s="23"/>
      <c r="F14" s="23"/>
      <c r="G14" s="23"/>
    </row>
    <row r="15" spans="1:9" ht="18" customHeight="1" thickBot="1">
      <c r="A15" s="24" t="s">
        <v>10</v>
      </c>
      <c r="B15" s="16"/>
      <c r="C15" s="21"/>
      <c r="D15" s="21"/>
      <c r="E15" s="21"/>
      <c r="F15" s="21"/>
      <c r="G15" s="21"/>
    </row>
    <row r="16" spans="1:9" ht="14.25">
      <c r="A16" s="25" t="s">
        <v>11</v>
      </c>
      <c r="B16" s="26"/>
      <c r="C16" s="27" t="s">
        <v>12</v>
      </c>
      <c r="D16" s="27" t="s">
        <v>13</v>
      </c>
      <c r="E16" s="27">
        <v>2025</v>
      </c>
      <c r="F16" s="44" t="s">
        <v>14</v>
      </c>
      <c r="G16" s="50" t="s">
        <v>15</v>
      </c>
      <c r="I16" s="28"/>
    </row>
    <row r="17" spans="1:7" ht="14.25">
      <c r="A17" s="148" t="s">
        <v>37</v>
      </c>
      <c r="B17" s="149"/>
      <c r="C17" s="67">
        <v>1125</v>
      </c>
      <c r="D17" s="75">
        <v>33361</v>
      </c>
      <c r="E17" s="75">
        <v>0</v>
      </c>
      <c r="F17" s="76">
        <v>3879464</v>
      </c>
      <c r="G17" s="77">
        <v>3879464</v>
      </c>
    </row>
    <row r="18" spans="1:7" ht="14.25">
      <c r="A18" s="148" t="s">
        <v>37</v>
      </c>
      <c r="B18" s="149"/>
      <c r="C18" s="67">
        <v>1125</v>
      </c>
      <c r="D18" s="78">
        <v>33361</v>
      </c>
      <c r="E18" s="75">
        <v>0</v>
      </c>
      <c r="F18" s="79">
        <v>1230000</v>
      </c>
      <c r="G18" s="80">
        <v>1230000</v>
      </c>
    </row>
    <row r="19" spans="1:7" ht="14.25">
      <c r="A19" s="148" t="s">
        <v>37</v>
      </c>
      <c r="B19" s="149"/>
      <c r="C19" s="67">
        <v>1125</v>
      </c>
      <c r="D19" s="78">
        <v>33361</v>
      </c>
      <c r="E19" s="75">
        <v>0</v>
      </c>
      <c r="F19" s="79">
        <v>150000</v>
      </c>
      <c r="G19" s="80">
        <v>150000</v>
      </c>
    </row>
    <row r="20" spans="1:7" ht="14.25">
      <c r="A20" s="148" t="s">
        <v>37</v>
      </c>
      <c r="B20" s="149"/>
      <c r="C20" s="67">
        <v>1125</v>
      </c>
      <c r="D20" s="78">
        <v>33390</v>
      </c>
      <c r="E20" s="75">
        <v>0</v>
      </c>
      <c r="F20" s="79">
        <v>6346034</v>
      </c>
      <c r="G20" s="80">
        <v>6346034</v>
      </c>
    </row>
    <row r="21" spans="1:7" ht="14.25">
      <c r="A21" s="148" t="s">
        <v>37</v>
      </c>
      <c r="B21" s="149"/>
      <c r="C21" s="67">
        <v>1125</v>
      </c>
      <c r="D21" s="78">
        <v>33390</v>
      </c>
      <c r="E21" s="75">
        <v>0</v>
      </c>
      <c r="F21" s="79">
        <v>50000</v>
      </c>
      <c r="G21" s="80">
        <v>50000</v>
      </c>
    </row>
    <row r="22" spans="1:7" ht="14.25">
      <c r="A22" s="148" t="s">
        <v>37</v>
      </c>
      <c r="B22" s="149"/>
      <c r="C22" s="67">
        <v>1125</v>
      </c>
      <c r="D22" s="78">
        <v>33460</v>
      </c>
      <c r="E22" s="75">
        <v>0</v>
      </c>
      <c r="F22" s="79">
        <v>150000</v>
      </c>
      <c r="G22" s="80">
        <v>150000</v>
      </c>
    </row>
    <row r="23" spans="1:7" ht="14.25">
      <c r="A23" s="148" t="s">
        <v>37</v>
      </c>
      <c r="B23" s="149"/>
      <c r="C23" s="67">
        <v>1125</v>
      </c>
      <c r="D23" s="78">
        <v>33488</v>
      </c>
      <c r="E23" s="75">
        <v>0</v>
      </c>
      <c r="F23" s="79">
        <v>403920</v>
      </c>
      <c r="G23" s="80">
        <v>403920</v>
      </c>
    </row>
    <row r="24" spans="1:7" ht="14.25">
      <c r="A24" s="148" t="s">
        <v>37</v>
      </c>
      <c r="B24" s="149"/>
      <c r="C24" s="67">
        <v>1125</v>
      </c>
      <c r="D24" s="78">
        <v>42027</v>
      </c>
      <c r="E24" s="75">
        <v>0</v>
      </c>
      <c r="F24" s="79">
        <v>2508624</v>
      </c>
      <c r="G24" s="80">
        <v>2508624</v>
      </c>
    </row>
    <row r="25" spans="1:7" ht="14.25">
      <c r="A25" s="148" t="s">
        <v>37</v>
      </c>
      <c r="B25" s="149"/>
      <c r="C25" s="67">
        <v>1125</v>
      </c>
      <c r="D25" s="78">
        <v>42130</v>
      </c>
      <c r="E25" s="75">
        <v>0</v>
      </c>
      <c r="F25" s="79">
        <v>2479932</v>
      </c>
      <c r="G25" s="80">
        <v>2479932</v>
      </c>
    </row>
    <row r="26" spans="1:7" ht="14.25">
      <c r="A26" s="148" t="s">
        <v>37</v>
      </c>
      <c r="B26" s="149"/>
      <c r="C26" s="67">
        <v>1125</v>
      </c>
      <c r="D26" s="78">
        <v>42130</v>
      </c>
      <c r="E26" s="75">
        <v>0</v>
      </c>
      <c r="F26" s="79">
        <v>100000</v>
      </c>
      <c r="G26" s="80">
        <v>100000</v>
      </c>
    </row>
    <row r="27" spans="1:7" ht="14.25">
      <c r="A27" s="148" t="s">
        <v>37</v>
      </c>
      <c r="B27" s="149"/>
      <c r="C27" s="67">
        <v>1125</v>
      </c>
      <c r="D27" s="78">
        <v>43340</v>
      </c>
      <c r="E27" s="75">
        <v>0</v>
      </c>
      <c r="F27" s="79">
        <v>75386376</v>
      </c>
      <c r="G27" s="80">
        <v>75386376</v>
      </c>
    </row>
    <row r="28" spans="1:7" ht="14.25">
      <c r="A28" s="148" t="s">
        <v>37</v>
      </c>
      <c r="B28" s="149"/>
      <c r="C28" s="67">
        <v>1125</v>
      </c>
      <c r="D28" s="78">
        <v>43340</v>
      </c>
      <c r="E28" s="75">
        <v>0</v>
      </c>
      <c r="F28" s="79">
        <v>163632</v>
      </c>
      <c r="G28" s="80">
        <v>163632</v>
      </c>
    </row>
    <row r="29" spans="1:7" ht="14.25">
      <c r="A29" s="148" t="s">
        <v>37</v>
      </c>
      <c r="B29" s="149"/>
      <c r="C29" s="67">
        <v>1125</v>
      </c>
      <c r="D29" s="78">
        <v>43340</v>
      </c>
      <c r="E29" s="75">
        <v>0</v>
      </c>
      <c r="F29" s="79">
        <v>1056408</v>
      </c>
      <c r="G29" s="80">
        <v>1056408</v>
      </c>
    </row>
    <row r="30" spans="1:7" ht="14.25">
      <c r="A30" s="148" t="s">
        <v>37</v>
      </c>
      <c r="B30" s="149"/>
      <c r="C30" s="67">
        <v>1125</v>
      </c>
      <c r="D30" s="78">
        <v>43340</v>
      </c>
      <c r="E30" s="75">
        <v>0</v>
      </c>
      <c r="F30" s="79">
        <v>1399992</v>
      </c>
      <c r="G30" s="80">
        <v>1399992</v>
      </c>
    </row>
    <row r="31" spans="1:7" ht="14.25">
      <c r="A31" s="148" t="s">
        <v>37</v>
      </c>
      <c r="B31" s="149"/>
      <c r="C31" s="67">
        <v>1125</v>
      </c>
      <c r="D31" s="78">
        <v>43340</v>
      </c>
      <c r="E31" s="75">
        <v>0</v>
      </c>
      <c r="F31" s="79">
        <v>79992</v>
      </c>
      <c r="G31" s="80">
        <v>79992</v>
      </c>
    </row>
    <row r="32" spans="1:7" ht="14.25">
      <c r="A32" s="148" t="s">
        <v>37</v>
      </c>
      <c r="B32" s="149"/>
      <c r="C32" s="67">
        <v>1125</v>
      </c>
      <c r="D32" s="78">
        <v>43340</v>
      </c>
      <c r="E32" s="75">
        <v>0</v>
      </c>
      <c r="F32" s="79">
        <v>600000</v>
      </c>
      <c r="G32" s="80">
        <v>600000</v>
      </c>
    </row>
    <row r="33" spans="1:7" ht="14.25">
      <c r="A33" s="148" t="s">
        <v>37</v>
      </c>
      <c r="B33" s="149"/>
      <c r="C33" s="67">
        <v>1125</v>
      </c>
      <c r="D33" s="78">
        <v>43340</v>
      </c>
      <c r="E33" s="75">
        <v>0</v>
      </c>
      <c r="F33" s="79">
        <v>2727296</v>
      </c>
      <c r="G33" s="80">
        <v>2727296</v>
      </c>
    </row>
    <row r="34" spans="1:7" ht="14.25">
      <c r="A34" s="148" t="s">
        <v>37</v>
      </c>
      <c r="B34" s="149"/>
      <c r="C34" s="67">
        <v>1125</v>
      </c>
      <c r="D34" s="78">
        <v>43340</v>
      </c>
      <c r="E34" s="75">
        <v>0</v>
      </c>
      <c r="F34" s="79">
        <v>280000</v>
      </c>
      <c r="G34" s="80">
        <v>280000</v>
      </c>
    </row>
    <row r="35" spans="1:7" ht="14.25">
      <c r="A35" s="148" t="s">
        <v>37</v>
      </c>
      <c r="B35" s="149"/>
      <c r="C35" s="67">
        <v>1125</v>
      </c>
      <c r="D35" s="78">
        <v>43340</v>
      </c>
      <c r="E35" s="75">
        <v>0</v>
      </c>
      <c r="F35" s="79">
        <v>2500008</v>
      </c>
      <c r="G35" s="80">
        <v>2500008</v>
      </c>
    </row>
    <row r="36" spans="1:7" ht="14.25">
      <c r="A36" s="148" t="s">
        <v>37</v>
      </c>
      <c r="B36" s="149"/>
      <c r="C36" s="67">
        <v>1125</v>
      </c>
      <c r="D36" s="78">
        <v>43340</v>
      </c>
      <c r="E36" s="75">
        <v>0</v>
      </c>
      <c r="F36" s="79">
        <v>8507732</v>
      </c>
      <c r="G36" s="80">
        <v>8507732</v>
      </c>
    </row>
    <row r="37" spans="1:7" ht="14.25">
      <c r="A37" s="148" t="s">
        <v>37</v>
      </c>
      <c r="B37" s="149"/>
      <c r="C37" s="67">
        <v>1125</v>
      </c>
      <c r="D37" s="78">
        <v>43340</v>
      </c>
      <c r="E37" s="75">
        <v>0</v>
      </c>
      <c r="F37" s="79">
        <v>11301824</v>
      </c>
      <c r="G37" s="80">
        <v>11301824</v>
      </c>
    </row>
    <row r="38" spans="1:7" ht="14.25">
      <c r="A38" s="148" t="s">
        <v>37</v>
      </c>
      <c r="B38" s="149"/>
      <c r="C38" s="67">
        <v>1125</v>
      </c>
      <c r="D38" s="78">
        <v>43340</v>
      </c>
      <c r="E38" s="75">
        <v>0</v>
      </c>
      <c r="F38" s="79">
        <v>452040</v>
      </c>
      <c r="G38" s="80">
        <v>452040</v>
      </c>
    </row>
    <row r="39" spans="1:7" ht="14.25">
      <c r="A39" s="148" t="s">
        <v>37</v>
      </c>
      <c r="B39" s="149"/>
      <c r="C39" s="67">
        <v>1125</v>
      </c>
      <c r="D39" s="78">
        <v>43340</v>
      </c>
      <c r="E39" s="75">
        <v>0</v>
      </c>
      <c r="F39" s="79">
        <v>126000</v>
      </c>
      <c r="G39" s="80">
        <v>126000</v>
      </c>
    </row>
    <row r="40" spans="1:7" ht="14.25">
      <c r="A40" s="148" t="s">
        <v>37</v>
      </c>
      <c r="B40" s="149"/>
      <c r="C40" s="67">
        <v>1125</v>
      </c>
      <c r="D40" s="78">
        <v>43340</v>
      </c>
      <c r="E40" s="75">
        <v>0</v>
      </c>
      <c r="F40" s="79">
        <v>280000</v>
      </c>
      <c r="G40" s="80">
        <v>280000</v>
      </c>
    </row>
    <row r="41" spans="1:7" ht="14.25">
      <c r="A41" s="148" t="s">
        <v>37</v>
      </c>
      <c r="B41" s="149"/>
      <c r="C41" s="67">
        <v>1125</v>
      </c>
      <c r="D41" s="78">
        <v>43340</v>
      </c>
      <c r="E41" s="75">
        <v>0</v>
      </c>
      <c r="F41" s="79">
        <v>4803740</v>
      </c>
      <c r="G41" s="80">
        <v>4803740</v>
      </c>
    </row>
    <row r="42" spans="1:7" ht="14.25">
      <c r="A42" s="148" t="s">
        <v>37</v>
      </c>
      <c r="B42" s="149"/>
      <c r="C42" s="67">
        <v>1125</v>
      </c>
      <c r="D42" s="78">
        <v>43340</v>
      </c>
      <c r="E42" s="75">
        <v>0</v>
      </c>
      <c r="F42" s="79">
        <v>307008</v>
      </c>
      <c r="G42" s="80">
        <v>307008</v>
      </c>
    </row>
    <row r="43" spans="1:7" ht="14.25">
      <c r="A43" s="148" t="s">
        <v>37</v>
      </c>
      <c r="B43" s="149"/>
      <c r="C43" s="67">
        <v>1125</v>
      </c>
      <c r="D43" s="78">
        <v>43340</v>
      </c>
      <c r="E43" s="75">
        <v>0</v>
      </c>
      <c r="F43" s="79">
        <v>165024</v>
      </c>
      <c r="G43" s="80">
        <v>165024</v>
      </c>
    </row>
    <row r="44" spans="1:7" ht="14.25">
      <c r="A44" s="148" t="s">
        <v>37</v>
      </c>
      <c r="B44" s="149"/>
      <c r="C44" s="67">
        <v>1125</v>
      </c>
      <c r="D44" s="78">
        <v>43340</v>
      </c>
      <c r="E44" s="75">
        <v>0</v>
      </c>
      <c r="F44" s="79">
        <v>500000</v>
      </c>
      <c r="G44" s="80">
        <v>500000</v>
      </c>
    </row>
    <row r="45" spans="1:7" ht="14.25">
      <c r="A45" s="148" t="s">
        <v>37</v>
      </c>
      <c r="B45" s="149"/>
      <c r="C45" s="67">
        <v>1125</v>
      </c>
      <c r="D45" s="78">
        <v>43340</v>
      </c>
      <c r="E45" s="75">
        <v>0</v>
      </c>
      <c r="F45" s="79">
        <v>2955332</v>
      </c>
      <c r="G45" s="80">
        <v>2955332</v>
      </c>
    </row>
    <row r="46" spans="1:7" ht="14.25">
      <c r="A46" s="148" t="s">
        <v>37</v>
      </c>
      <c r="B46" s="149"/>
      <c r="C46" s="67">
        <v>1125</v>
      </c>
      <c r="D46" s="78">
        <v>43340</v>
      </c>
      <c r="E46" s="75">
        <v>0</v>
      </c>
      <c r="F46" s="79">
        <v>2326296</v>
      </c>
      <c r="G46" s="80">
        <v>2326296</v>
      </c>
    </row>
    <row r="47" spans="1:7" ht="14.25">
      <c r="A47" s="148" t="s">
        <v>37</v>
      </c>
      <c r="B47" s="149"/>
      <c r="C47" s="67">
        <v>1125</v>
      </c>
      <c r="D47" s="78">
        <v>43340</v>
      </c>
      <c r="E47" s="75">
        <v>0</v>
      </c>
      <c r="F47" s="79">
        <v>1800000</v>
      </c>
      <c r="G47" s="80">
        <v>1800000</v>
      </c>
    </row>
    <row r="48" spans="1:7" ht="14.25">
      <c r="A48" s="148" t="s">
        <v>37</v>
      </c>
      <c r="B48" s="149"/>
      <c r="C48" s="67">
        <v>1125</v>
      </c>
      <c r="D48" s="78">
        <v>43340</v>
      </c>
      <c r="E48" s="75">
        <v>0</v>
      </c>
      <c r="F48" s="79">
        <v>900932</v>
      </c>
      <c r="G48" s="80">
        <v>900932</v>
      </c>
    </row>
    <row r="49" spans="1:7" ht="14.25">
      <c r="A49" s="148" t="s">
        <v>37</v>
      </c>
      <c r="B49" s="149"/>
      <c r="C49" s="67">
        <v>1125</v>
      </c>
      <c r="D49" s="78">
        <v>43340</v>
      </c>
      <c r="E49" s="75">
        <v>0</v>
      </c>
      <c r="F49" s="79">
        <v>1258896</v>
      </c>
      <c r="G49" s="80">
        <v>1258896</v>
      </c>
    </row>
    <row r="50" spans="1:7" ht="14.25">
      <c r="A50" s="148" t="s">
        <v>37</v>
      </c>
      <c r="B50" s="149"/>
      <c r="C50" s="67">
        <v>1125</v>
      </c>
      <c r="D50" s="78">
        <v>43344</v>
      </c>
      <c r="E50" s="75">
        <v>0</v>
      </c>
      <c r="F50" s="79">
        <v>181584</v>
      </c>
      <c r="G50" s="80">
        <v>181584</v>
      </c>
    </row>
    <row r="51" spans="1:7" ht="14.25">
      <c r="A51" s="148" t="s">
        <v>37</v>
      </c>
      <c r="B51" s="149"/>
      <c r="C51" s="67">
        <v>1125</v>
      </c>
      <c r="D51" s="78">
        <v>43344</v>
      </c>
      <c r="E51" s="75">
        <v>0</v>
      </c>
      <c r="F51" s="79">
        <v>3268296</v>
      </c>
      <c r="G51" s="80">
        <v>3268296</v>
      </c>
    </row>
    <row r="52" spans="1:7" ht="14.25">
      <c r="A52" s="148" t="s">
        <v>37</v>
      </c>
      <c r="B52" s="149"/>
      <c r="C52" s="67">
        <v>1125</v>
      </c>
      <c r="D52" s="78">
        <v>43345</v>
      </c>
      <c r="E52" s="75">
        <v>0</v>
      </c>
      <c r="F52" s="79">
        <v>457176</v>
      </c>
      <c r="G52" s="80">
        <v>457176</v>
      </c>
    </row>
    <row r="53" spans="1:7" ht="14.25">
      <c r="A53" s="148" t="s">
        <v>37</v>
      </c>
      <c r="B53" s="149"/>
      <c r="C53" s="67">
        <v>1125</v>
      </c>
      <c r="D53" s="78">
        <v>43347</v>
      </c>
      <c r="E53" s="75">
        <v>0</v>
      </c>
      <c r="F53" s="79">
        <v>851016</v>
      </c>
      <c r="G53" s="80">
        <v>851016</v>
      </c>
    </row>
    <row r="54" spans="1:7" ht="14.25">
      <c r="A54" s="148" t="s">
        <v>37</v>
      </c>
      <c r="B54" s="149"/>
      <c r="C54" s="67">
        <v>1125</v>
      </c>
      <c r="D54" s="78">
        <v>43349</v>
      </c>
      <c r="E54" s="75">
        <v>0</v>
      </c>
      <c r="F54" s="79">
        <v>1149288</v>
      </c>
      <c r="G54" s="80">
        <v>1149288</v>
      </c>
    </row>
    <row r="55" spans="1:7" ht="14.25">
      <c r="A55" s="148" t="s">
        <v>37</v>
      </c>
      <c r="B55" s="149"/>
      <c r="C55" s="67">
        <v>1125</v>
      </c>
      <c r="D55" s="78">
        <v>43350</v>
      </c>
      <c r="E55" s="75">
        <v>0</v>
      </c>
      <c r="F55" s="79">
        <v>214588</v>
      </c>
      <c r="G55" s="80">
        <v>214588</v>
      </c>
    </row>
    <row r="56" spans="1:7" ht="14.25">
      <c r="A56" s="148" t="s">
        <v>37</v>
      </c>
      <c r="B56" s="149"/>
      <c r="C56" s="67">
        <v>1125</v>
      </c>
      <c r="D56" s="78">
        <v>43350</v>
      </c>
      <c r="E56" s="75">
        <v>0</v>
      </c>
      <c r="F56" s="79">
        <v>1263936</v>
      </c>
      <c r="G56" s="80">
        <v>1263936</v>
      </c>
    </row>
    <row r="57" spans="1:7" ht="14.25">
      <c r="A57" s="148" t="s">
        <v>37</v>
      </c>
      <c r="B57" s="149"/>
      <c r="C57" s="67">
        <v>1125</v>
      </c>
      <c r="D57" s="78">
        <v>43414</v>
      </c>
      <c r="E57" s="75">
        <v>0</v>
      </c>
      <c r="F57" s="79">
        <v>1428576</v>
      </c>
      <c r="G57" s="80">
        <v>1428576</v>
      </c>
    </row>
    <row r="58" spans="1:7" ht="14.25">
      <c r="A58" s="148" t="s">
        <v>37</v>
      </c>
      <c r="B58" s="149"/>
      <c r="C58" s="67">
        <v>1125</v>
      </c>
      <c r="D58" s="78">
        <v>43415</v>
      </c>
      <c r="E58" s="75">
        <v>0</v>
      </c>
      <c r="F58" s="79">
        <v>2246448</v>
      </c>
      <c r="G58" s="80">
        <v>2246448</v>
      </c>
    </row>
    <row r="59" spans="1:7" ht="14.25">
      <c r="A59" s="148" t="s">
        <v>37</v>
      </c>
      <c r="B59" s="149"/>
      <c r="C59" s="67">
        <v>1125</v>
      </c>
      <c r="D59" s="78">
        <v>43415</v>
      </c>
      <c r="E59" s="75">
        <v>0</v>
      </c>
      <c r="F59" s="79">
        <v>1000000</v>
      </c>
      <c r="G59" s="80">
        <v>1000000</v>
      </c>
    </row>
    <row r="60" spans="1:7" ht="14.25">
      <c r="A60" s="148" t="s">
        <v>37</v>
      </c>
      <c r="B60" s="149"/>
      <c r="C60" s="67">
        <v>1125</v>
      </c>
      <c r="D60" s="78">
        <v>43415</v>
      </c>
      <c r="E60" s="75">
        <v>0</v>
      </c>
      <c r="F60" s="79">
        <v>2474000</v>
      </c>
      <c r="G60" s="80">
        <v>2474000</v>
      </c>
    </row>
    <row r="61" spans="1:7" ht="14.25">
      <c r="A61" s="148" t="s">
        <v>37</v>
      </c>
      <c r="B61" s="149"/>
      <c r="C61" s="67">
        <v>1125</v>
      </c>
      <c r="D61" s="78">
        <v>43415</v>
      </c>
      <c r="E61" s="75">
        <v>0</v>
      </c>
      <c r="F61" s="79">
        <v>200000</v>
      </c>
      <c r="G61" s="80">
        <v>200000</v>
      </c>
    </row>
    <row r="62" spans="1:7" ht="14.25">
      <c r="A62" s="148" t="s">
        <v>37</v>
      </c>
      <c r="B62" s="149"/>
      <c r="C62" s="67">
        <v>1125</v>
      </c>
      <c r="D62" s="75">
        <v>43415</v>
      </c>
      <c r="E62" s="75">
        <v>0</v>
      </c>
      <c r="F62" s="79">
        <v>1119276</v>
      </c>
      <c r="G62" s="80">
        <v>1119276</v>
      </c>
    </row>
    <row r="63" spans="1:7" ht="14.25">
      <c r="A63" s="148" t="s">
        <v>37</v>
      </c>
      <c r="B63" s="149"/>
      <c r="C63" s="67">
        <v>1120</v>
      </c>
      <c r="D63" s="78">
        <v>33361</v>
      </c>
      <c r="E63" s="75">
        <v>0</v>
      </c>
      <c r="F63" s="81">
        <f>-F17</f>
        <v>-3879464</v>
      </c>
      <c r="G63" s="82">
        <f>-G17</f>
        <v>-3879464</v>
      </c>
    </row>
    <row r="64" spans="1:7" ht="14.25">
      <c r="A64" s="148" t="s">
        <v>37</v>
      </c>
      <c r="B64" s="149"/>
      <c r="C64" s="67">
        <v>1120</v>
      </c>
      <c r="D64" s="78">
        <v>33361</v>
      </c>
      <c r="E64" s="75">
        <v>0</v>
      </c>
      <c r="F64" s="81">
        <f t="shared" ref="F64:G108" si="0">-F18</f>
        <v>-1230000</v>
      </c>
      <c r="G64" s="82">
        <f t="shared" si="0"/>
        <v>-1230000</v>
      </c>
    </row>
    <row r="65" spans="1:7" ht="14.25">
      <c r="A65" s="148" t="s">
        <v>37</v>
      </c>
      <c r="B65" s="149"/>
      <c r="C65" s="67">
        <v>1120</v>
      </c>
      <c r="D65" s="78">
        <v>33361</v>
      </c>
      <c r="E65" s="75">
        <v>0</v>
      </c>
      <c r="F65" s="81">
        <f t="shared" si="0"/>
        <v>-150000</v>
      </c>
      <c r="G65" s="82">
        <f t="shared" si="0"/>
        <v>-150000</v>
      </c>
    </row>
    <row r="66" spans="1:7" ht="14.25">
      <c r="A66" s="148" t="s">
        <v>37</v>
      </c>
      <c r="B66" s="149"/>
      <c r="C66" s="67">
        <v>1120</v>
      </c>
      <c r="D66" s="78">
        <v>33390</v>
      </c>
      <c r="E66" s="75">
        <v>0</v>
      </c>
      <c r="F66" s="81">
        <f t="shared" si="0"/>
        <v>-6346034</v>
      </c>
      <c r="G66" s="82">
        <f t="shared" si="0"/>
        <v>-6346034</v>
      </c>
    </row>
    <row r="67" spans="1:7" ht="14.25">
      <c r="A67" s="148" t="s">
        <v>37</v>
      </c>
      <c r="B67" s="149"/>
      <c r="C67" s="67">
        <v>1120</v>
      </c>
      <c r="D67" s="78">
        <v>33390</v>
      </c>
      <c r="E67" s="75">
        <v>0</v>
      </c>
      <c r="F67" s="81">
        <f t="shared" si="0"/>
        <v>-50000</v>
      </c>
      <c r="G67" s="82">
        <f t="shared" si="0"/>
        <v>-50000</v>
      </c>
    </row>
    <row r="68" spans="1:7" ht="14.25">
      <c r="A68" s="148" t="s">
        <v>37</v>
      </c>
      <c r="B68" s="149"/>
      <c r="C68" s="67">
        <v>1120</v>
      </c>
      <c r="D68" s="78">
        <v>33460</v>
      </c>
      <c r="E68" s="75">
        <v>0</v>
      </c>
      <c r="F68" s="81">
        <f t="shared" si="0"/>
        <v>-150000</v>
      </c>
      <c r="G68" s="82">
        <f t="shared" si="0"/>
        <v>-150000</v>
      </c>
    </row>
    <row r="69" spans="1:7" ht="14.25">
      <c r="A69" s="148" t="s">
        <v>37</v>
      </c>
      <c r="B69" s="149"/>
      <c r="C69" s="67">
        <v>1120</v>
      </c>
      <c r="D69" s="78">
        <v>33488</v>
      </c>
      <c r="E69" s="75">
        <v>0</v>
      </c>
      <c r="F69" s="81">
        <f t="shared" si="0"/>
        <v>-403920</v>
      </c>
      <c r="G69" s="82">
        <f t="shared" si="0"/>
        <v>-403920</v>
      </c>
    </row>
    <row r="70" spans="1:7" ht="14.25">
      <c r="A70" s="148" t="s">
        <v>37</v>
      </c>
      <c r="B70" s="149"/>
      <c r="C70" s="67">
        <v>1120</v>
      </c>
      <c r="D70" s="78">
        <v>42027</v>
      </c>
      <c r="E70" s="75">
        <v>0</v>
      </c>
      <c r="F70" s="81">
        <f t="shared" si="0"/>
        <v>-2508624</v>
      </c>
      <c r="G70" s="82">
        <f t="shared" si="0"/>
        <v>-2508624</v>
      </c>
    </row>
    <row r="71" spans="1:7" ht="14.25">
      <c r="A71" s="148" t="s">
        <v>37</v>
      </c>
      <c r="B71" s="149"/>
      <c r="C71" s="67">
        <v>1120</v>
      </c>
      <c r="D71" s="78">
        <v>42130</v>
      </c>
      <c r="E71" s="75">
        <v>0</v>
      </c>
      <c r="F71" s="81">
        <f t="shared" si="0"/>
        <v>-2479932</v>
      </c>
      <c r="G71" s="82">
        <f t="shared" si="0"/>
        <v>-2479932</v>
      </c>
    </row>
    <row r="72" spans="1:7" ht="14.25">
      <c r="A72" s="148" t="s">
        <v>37</v>
      </c>
      <c r="B72" s="149"/>
      <c r="C72" s="67">
        <v>1120</v>
      </c>
      <c r="D72" s="78">
        <v>42130</v>
      </c>
      <c r="E72" s="75">
        <v>0</v>
      </c>
      <c r="F72" s="81">
        <f t="shared" si="0"/>
        <v>-100000</v>
      </c>
      <c r="G72" s="82">
        <f t="shared" si="0"/>
        <v>-100000</v>
      </c>
    </row>
    <row r="73" spans="1:7" ht="14.25">
      <c r="A73" s="148" t="s">
        <v>37</v>
      </c>
      <c r="B73" s="149"/>
      <c r="C73" s="67">
        <v>1120</v>
      </c>
      <c r="D73" s="78">
        <v>43340</v>
      </c>
      <c r="E73" s="75">
        <v>0</v>
      </c>
      <c r="F73" s="81">
        <f t="shared" si="0"/>
        <v>-75386376</v>
      </c>
      <c r="G73" s="82">
        <f t="shared" si="0"/>
        <v>-75386376</v>
      </c>
    </row>
    <row r="74" spans="1:7" ht="14.25">
      <c r="A74" s="148" t="s">
        <v>37</v>
      </c>
      <c r="B74" s="149"/>
      <c r="C74" s="67">
        <v>1120</v>
      </c>
      <c r="D74" s="78">
        <v>43340</v>
      </c>
      <c r="E74" s="75">
        <v>0</v>
      </c>
      <c r="F74" s="81">
        <f t="shared" si="0"/>
        <v>-163632</v>
      </c>
      <c r="G74" s="82">
        <f t="shared" si="0"/>
        <v>-163632</v>
      </c>
    </row>
    <row r="75" spans="1:7" ht="14.25">
      <c r="A75" s="148" t="s">
        <v>37</v>
      </c>
      <c r="B75" s="149"/>
      <c r="C75" s="67">
        <v>1120</v>
      </c>
      <c r="D75" s="78">
        <v>43340</v>
      </c>
      <c r="E75" s="75">
        <v>0</v>
      </c>
      <c r="F75" s="81">
        <f t="shared" si="0"/>
        <v>-1056408</v>
      </c>
      <c r="G75" s="82">
        <f t="shared" si="0"/>
        <v>-1056408</v>
      </c>
    </row>
    <row r="76" spans="1:7" ht="14.25">
      <c r="A76" s="148" t="s">
        <v>37</v>
      </c>
      <c r="B76" s="149"/>
      <c r="C76" s="67">
        <v>1120</v>
      </c>
      <c r="D76" s="78">
        <v>43340</v>
      </c>
      <c r="E76" s="75">
        <v>0</v>
      </c>
      <c r="F76" s="81">
        <f t="shared" si="0"/>
        <v>-1399992</v>
      </c>
      <c r="G76" s="82">
        <f t="shared" si="0"/>
        <v>-1399992</v>
      </c>
    </row>
    <row r="77" spans="1:7" ht="14.25">
      <c r="A77" s="148" t="s">
        <v>37</v>
      </c>
      <c r="B77" s="149"/>
      <c r="C77" s="67">
        <v>1120</v>
      </c>
      <c r="D77" s="78">
        <v>43340</v>
      </c>
      <c r="E77" s="75">
        <v>0</v>
      </c>
      <c r="F77" s="81">
        <f t="shared" si="0"/>
        <v>-79992</v>
      </c>
      <c r="G77" s="82">
        <f t="shared" si="0"/>
        <v>-79992</v>
      </c>
    </row>
    <row r="78" spans="1:7" ht="14.25">
      <c r="A78" s="148" t="s">
        <v>37</v>
      </c>
      <c r="B78" s="149"/>
      <c r="C78" s="67">
        <v>1120</v>
      </c>
      <c r="D78" s="78">
        <v>43340</v>
      </c>
      <c r="E78" s="75">
        <v>0</v>
      </c>
      <c r="F78" s="81">
        <f t="shared" si="0"/>
        <v>-600000</v>
      </c>
      <c r="G78" s="82">
        <f t="shared" si="0"/>
        <v>-600000</v>
      </c>
    </row>
    <row r="79" spans="1:7" ht="14.25">
      <c r="A79" s="148" t="s">
        <v>37</v>
      </c>
      <c r="B79" s="149"/>
      <c r="C79" s="67">
        <v>1120</v>
      </c>
      <c r="D79" s="78">
        <v>43340</v>
      </c>
      <c r="E79" s="75">
        <v>0</v>
      </c>
      <c r="F79" s="81">
        <f t="shared" si="0"/>
        <v>-2727296</v>
      </c>
      <c r="G79" s="82">
        <f t="shared" si="0"/>
        <v>-2727296</v>
      </c>
    </row>
    <row r="80" spans="1:7" ht="14.25">
      <c r="A80" s="148" t="s">
        <v>37</v>
      </c>
      <c r="B80" s="149"/>
      <c r="C80" s="67">
        <v>1120</v>
      </c>
      <c r="D80" s="78">
        <v>43340</v>
      </c>
      <c r="E80" s="75">
        <v>0</v>
      </c>
      <c r="F80" s="81">
        <f t="shared" si="0"/>
        <v>-280000</v>
      </c>
      <c r="G80" s="82">
        <f t="shared" si="0"/>
        <v>-280000</v>
      </c>
    </row>
    <row r="81" spans="1:7" ht="14.25">
      <c r="A81" s="148" t="s">
        <v>37</v>
      </c>
      <c r="B81" s="149"/>
      <c r="C81" s="67">
        <v>1120</v>
      </c>
      <c r="D81" s="78">
        <v>43340</v>
      </c>
      <c r="E81" s="75">
        <v>0</v>
      </c>
      <c r="F81" s="81">
        <f t="shared" si="0"/>
        <v>-2500008</v>
      </c>
      <c r="G81" s="82">
        <f t="shared" si="0"/>
        <v>-2500008</v>
      </c>
    </row>
    <row r="82" spans="1:7" ht="14.25">
      <c r="A82" s="148" t="s">
        <v>37</v>
      </c>
      <c r="B82" s="149"/>
      <c r="C82" s="67">
        <v>1120</v>
      </c>
      <c r="D82" s="78">
        <v>43340</v>
      </c>
      <c r="E82" s="75">
        <v>0</v>
      </c>
      <c r="F82" s="81">
        <f t="shared" si="0"/>
        <v>-8507732</v>
      </c>
      <c r="G82" s="82">
        <f t="shared" si="0"/>
        <v>-8507732</v>
      </c>
    </row>
    <row r="83" spans="1:7" ht="14.25">
      <c r="A83" s="148" t="s">
        <v>37</v>
      </c>
      <c r="B83" s="149"/>
      <c r="C83" s="67">
        <v>1120</v>
      </c>
      <c r="D83" s="78">
        <v>43340</v>
      </c>
      <c r="E83" s="75">
        <v>0</v>
      </c>
      <c r="F83" s="81">
        <f t="shared" si="0"/>
        <v>-11301824</v>
      </c>
      <c r="G83" s="82">
        <f t="shared" si="0"/>
        <v>-11301824</v>
      </c>
    </row>
    <row r="84" spans="1:7" ht="14.25">
      <c r="A84" s="148" t="s">
        <v>37</v>
      </c>
      <c r="B84" s="149"/>
      <c r="C84" s="67">
        <v>1120</v>
      </c>
      <c r="D84" s="78">
        <v>43340</v>
      </c>
      <c r="E84" s="75">
        <v>0</v>
      </c>
      <c r="F84" s="81">
        <f t="shared" si="0"/>
        <v>-452040</v>
      </c>
      <c r="G84" s="82">
        <f t="shared" si="0"/>
        <v>-452040</v>
      </c>
    </row>
    <row r="85" spans="1:7" ht="14.25">
      <c r="A85" s="148" t="s">
        <v>37</v>
      </c>
      <c r="B85" s="149"/>
      <c r="C85" s="67">
        <v>1120</v>
      </c>
      <c r="D85" s="78">
        <v>43340</v>
      </c>
      <c r="E85" s="75">
        <v>0</v>
      </c>
      <c r="F85" s="81">
        <f t="shared" si="0"/>
        <v>-126000</v>
      </c>
      <c r="G85" s="82">
        <f t="shared" si="0"/>
        <v>-126000</v>
      </c>
    </row>
    <row r="86" spans="1:7" ht="14.25">
      <c r="A86" s="148" t="s">
        <v>37</v>
      </c>
      <c r="B86" s="149"/>
      <c r="C86" s="67">
        <v>1120</v>
      </c>
      <c r="D86" s="78">
        <v>43340</v>
      </c>
      <c r="E86" s="75">
        <v>0</v>
      </c>
      <c r="F86" s="81">
        <f t="shared" si="0"/>
        <v>-280000</v>
      </c>
      <c r="G86" s="82">
        <f t="shared" si="0"/>
        <v>-280000</v>
      </c>
    </row>
    <row r="87" spans="1:7" ht="14.25">
      <c r="A87" s="148" t="s">
        <v>37</v>
      </c>
      <c r="B87" s="149"/>
      <c r="C87" s="67">
        <v>1120</v>
      </c>
      <c r="D87" s="78">
        <v>43340</v>
      </c>
      <c r="E87" s="75">
        <v>0</v>
      </c>
      <c r="F87" s="81">
        <f t="shared" si="0"/>
        <v>-4803740</v>
      </c>
      <c r="G87" s="82">
        <f t="shared" si="0"/>
        <v>-4803740</v>
      </c>
    </row>
    <row r="88" spans="1:7" ht="14.25">
      <c r="A88" s="148" t="s">
        <v>37</v>
      </c>
      <c r="B88" s="149"/>
      <c r="C88" s="67">
        <v>1120</v>
      </c>
      <c r="D88" s="78">
        <v>43340</v>
      </c>
      <c r="E88" s="75">
        <v>0</v>
      </c>
      <c r="F88" s="81">
        <f t="shared" si="0"/>
        <v>-307008</v>
      </c>
      <c r="G88" s="82">
        <f t="shared" si="0"/>
        <v>-307008</v>
      </c>
    </row>
    <row r="89" spans="1:7" ht="14.25">
      <c r="A89" s="148" t="s">
        <v>37</v>
      </c>
      <c r="B89" s="149"/>
      <c r="C89" s="67">
        <v>1120</v>
      </c>
      <c r="D89" s="78">
        <v>43340</v>
      </c>
      <c r="E89" s="75">
        <v>0</v>
      </c>
      <c r="F89" s="81">
        <f t="shared" si="0"/>
        <v>-165024</v>
      </c>
      <c r="G89" s="82">
        <f t="shared" si="0"/>
        <v>-165024</v>
      </c>
    </row>
    <row r="90" spans="1:7" ht="14.25">
      <c r="A90" s="148" t="s">
        <v>37</v>
      </c>
      <c r="B90" s="149"/>
      <c r="C90" s="67">
        <v>1120</v>
      </c>
      <c r="D90" s="78">
        <v>43340</v>
      </c>
      <c r="E90" s="75">
        <v>0</v>
      </c>
      <c r="F90" s="81">
        <f t="shared" si="0"/>
        <v>-500000</v>
      </c>
      <c r="G90" s="82">
        <f t="shared" si="0"/>
        <v>-500000</v>
      </c>
    </row>
    <row r="91" spans="1:7" ht="14.25">
      <c r="A91" s="148" t="s">
        <v>37</v>
      </c>
      <c r="B91" s="149"/>
      <c r="C91" s="67">
        <v>1120</v>
      </c>
      <c r="D91" s="78">
        <v>43340</v>
      </c>
      <c r="E91" s="75">
        <v>0</v>
      </c>
      <c r="F91" s="81">
        <f t="shared" si="0"/>
        <v>-2955332</v>
      </c>
      <c r="G91" s="82">
        <f t="shared" si="0"/>
        <v>-2955332</v>
      </c>
    </row>
    <row r="92" spans="1:7" ht="14.25">
      <c r="A92" s="148" t="s">
        <v>37</v>
      </c>
      <c r="B92" s="149"/>
      <c r="C92" s="67">
        <v>1120</v>
      </c>
      <c r="D92" s="78">
        <v>43340</v>
      </c>
      <c r="E92" s="75">
        <v>0</v>
      </c>
      <c r="F92" s="81">
        <f t="shared" si="0"/>
        <v>-2326296</v>
      </c>
      <c r="G92" s="82">
        <f t="shared" si="0"/>
        <v>-2326296</v>
      </c>
    </row>
    <row r="93" spans="1:7" ht="14.25">
      <c r="A93" s="148" t="s">
        <v>37</v>
      </c>
      <c r="B93" s="149"/>
      <c r="C93" s="67">
        <v>1120</v>
      </c>
      <c r="D93" s="78">
        <v>43340</v>
      </c>
      <c r="E93" s="75">
        <v>0</v>
      </c>
      <c r="F93" s="81">
        <f t="shared" si="0"/>
        <v>-1800000</v>
      </c>
      <c r="G93" s="82">
        <f t="shared" si="0"/>
        <v>-1800000</v>
      </c>
    </row>
    <row r="94" spans="1:7" ht="14.25">
      <c r="A94" s="148" t="s">
        <v>37</v>
      </c>
      <c r="B94" s="149"/>
      <c r="C94" s="67">
        <v>1120</v>
      </c>
      <c r="D94" s="78">
        <v>43340</v>
      </c>
      <c r="E94" s="75">
        <v>0</v>
      </c>
      <c r="F94" s="81">
        <f t="shared" si="0"/>
        <v>-900932</v>
      </c>
      <c r="G94" s="82">
        <f t="shared" si="0"/>
        <v>-900932</v>
      </c>
    </row>
    <row r="95" spans="1:7" ht="14.25">
      <c r="A95" s="148" t="s">
        <v>37</v>
      </c>
      <c r="B95" s="149"/>
      <c r="C95" s="67">
        <v>1120</v>
      </c>
      <c r="D95" s="78">
        <v>43340</v>
      </c>
      <c r="E95" s="75">
        <v>0</v>
      </c>
      <c r="F95" s="81">
        <f t="shared" si="0"/>
        <v>-1258896</v>
      </c>
      <c r="G95" s="82">
        <f t="shared" si="0"/>
        <v>-1258896</v>
      </c>
    </row>
    <row r="96" spans="1:7" ht="14.25">
      <c r="A96" s="148" t="s">
        <v>37</v>
      </c>
      <c r="B96" s="149"/>
      <c r="C96" s="67">
        <v>1120</v>
      </c>
      <c r="D96" s="78">
        <v>43344</v>
      </c>
      <c r="E96" s="75">
        <v>0</v>
      </c>
      <c r="F96" s="81">
        <f t="shared" si="0"/>
        <v>-181584</v>
      </c>
      <c r="G96" s="82">
        <f t="shared" si="0"/>
        <v>-181584</v>
      </c>
    </row>
    <row r="97" spans="1:7" ht="14.25">
      <c r="A97" s="148" t="s">
        <v>37</v>
      </c>
      <c r="B97" s="149"/>
      <c r="C97" s="67">
        <v>1120</v>
      </c>
      <c r="D97" s="78">
        <v>43344</v>
      </c>
      <c r="E97" s="75">
        <v>0</v>
      </c>
      <c r="F97" s="81">
        <f t="shared" si="0"/>
        <v>-3268296</v>
      </c>
      <c r="G97" s="82">
        <f t="shared" si="0"/>
        <v>-3268296</v>
      </c>
    </row>
    <row r="98" spans="1:7" ht="14.25">
      <c r="A98" s="148" t="s">
        <v>37</v>
      </c>
      <c r="B98" s="149"/>
      <c r="C98" s="67">
        <v>1120</v>
      </c>
      <c r="D98" s="78">
        <v>43345</v>
      </c>
      <c r="E98" s="75">
        <v>0</v>
      </c>
      <c r="F98" s="81">
        <f t="shared" si="0"/>
        <v>-457176</v>
      </c>
      <c r="G98" s="82">
        <f t="shared" si="0"/>
        <v>-457176</v>
      </c>
    </row>
    <row r="99" spans="1:7" ht="14.25">
      <c r="A99" s="148" t="s">
        <v>37</v>
      </c>
      <c r="B99" s="149"/>
      <c r="C99" s="67">
        <v>1120</v>
      </c>
      <c r="D99" s="78">
        <v>43347</v>
      </c>
      <c r="E99" s="75">
        <v>0</v>
      </c>
      <c r="F99" s="81">
        <f t="shared" si="0"/>
        <v>-851016</v>
      </c>
      <c r="G99" s="82">
        <f t="shared" si="0"/>
        <v>-851016</v>
      </c>
    </row>
    <row r="100" spans="1:7" ht="14.25">
      <c r="A100" s="148" t="s">
        <v>37</v>
      </c>
      <c r="B100" s="149"/>
      <c r="C100" s="67">
        <v>1120</v>
      </c>
      <c r="D100" s="78">
        <v>43349</v>
      </c>
      <c r="E100" s="75">
        <v>0</v>
      </c>
      <c r="F100" s="81">
        <f t="shared" si="0"/>
        <v>-1149288</v>
      </c>
      <c r="G100" s="82">
        <f t="shared" si="0"/>
        <v>-1149288</v>
      </c>
    </row>
    <row r="101" spans="1:7" ht="14.25">
      <c r="A101" s="148" t="s">
        <v>37</v>
      </c>
      <c r="B101" s="149"/>
      <c r="C101" s="67">
        <v>1120</v>
      </c>
      <c r="D101" s="78">
        <v>43350</v>
      </c>
      <c r="E101" s="75">
        <v>0</v>
      </c>
      <c r="F101" s="81">
        <f t="shared" si="0"/>
        <v>-214588</v>
      </c>
      <c r="G101" s="82">
        <f t="shared" si="0"/>
        <v>-214588</v>
      </c>
    </row>
    <row r="102" spans="1:7" ht="14.25">
      <c r="A102" s="148" t="s">
        <v>37</v>
      </c>
      <c r="B102" s="149"/>
      <c r="C102" s="67">
        <v>1120</v>
      </c>
      <c r="D102" s="78">
        <v>43350</v>
      </c>
      <c r="E102" s="75">
        <v>0</v>
      </c>
      <c r="F102" s="81">
        <f t="shared" si="0"/>
        <v>-1263936</v>
      </c>
      <c r="G102" s="82">
        <f t="shared" si="0"/>
        <v>-1263936</v>
      </c>
    </row>
    <row r="103" spans="1:7" ht="14.25">
      <c r="A103" s="148" t="s">
        <v>37</v>
      </c>
      <c r="B103" s="149"/>
      <c r="C103" s="67">
        <v>1120</v>
      </c>
      <c r="D103" s="78">
        <v>43414</v>
      </c>
      <c r="E103" s="75">
        <v>0</v>
      </c>
      <c r="F103" s="81">
        <f t="shared" si="0"/>
        <v>-1428576</v>
      </c>
      <c r="G103" s="82">
        <f t="shared" si="0"/>
        <v>-1428576</v>
      </c>
    </row>
    <row r="104" spans="1:7" ht="14.25">
      <c r="A104" s="148" t="s">
        <v>37</v>
      </c>
      <c r="B104" s="149"/>
      <c r="C104" s="67">
        <v>1120</v>
      </c>
      <c r="D104" s="78">
        <v>43415</v>
      </c>
      <c r="E104" s="75">
        <v>0</v>
      </c>
      <c r="F104" s="81">
        <f t="shared" si="0"/>
        <v>-2246448</v>
      </c>
      <c r="G104" s="82">
        <f t="shared" si="0"/>
        <v>-2246448</v>
      </c>
    </row>
    <row r="105" spans="1:7" ht="14.25">
      <c r="A105" s="148" t="s">
        <v>37</v>
      </c>
      <c r="B105" s="149"/>
      <c r="C105" s="67">
        <v>1120</v>
      </c>
      <c r="D105" s="78">
        <v>43415</v>
      </c>
      <c r="E105" s="75">
        <v>0</v>
      </c>
      <c r="F105" s="81">
        <f t="shared" si="0"/>
        <v>-1000000</v>
      </c>
      <c r="G105" s="82">
        <f t="shared" si="0"/>
        <v>-1000000</v>
      </c>
    </row>
    <row r="106" spans="1:7" ht="14.25">
      <c r="A106" s="148" t="s">
        <v>37</v>
      </c>
      <c r="B106" s="149"/>
      <c r="C106" s="67">
        <v>1120</v>
      </c>
      <c r="D106" s="78">
        <v>43415</v>
      </c>
      <c r="E106" s="75">
        <v>0</v>
      </c>
      <c r="F106" s="81">
        <f t="shared" si="0"/>
        <v>-2474000</v>
      </c>
      <c r="G106" s="82">
        <f t="shared" si="0"/>
        <v>-2474000</v>
      </c>
    </row>
    <row r="107" spans="1:7" ht="14.25">
      <c r="A107" s="148" t="s">
        <v>37</v>
      </c>
      <c r="B107" s="149"/>
      <c r="C107" s="67">
        <v>1120</v>
      </c>
      <c r="D107" s="78">
        <v>43415</v>
      </c>
      <c r="E107" s="75">
        <v>0</v>
      </c>
      <c r="F107" s="81">
        <f t="shared" si="0"/>
        <v>-200000</v>
      </c>
      <c r="G107" s="82">
        <f t="shared" si="0"/>
        <v>-200000</v>
      </c>
    </row>
    <row r="108" spans="1:7" ht="14.25">
      <c r="A108" s="148" t="s">
        <v>37</v>
      </c>
      <c r="B108" s="149"/>
      <c r="C108" s="67">
        <v>1120</v>
      </c>
      <c r="D108" s="78">
        <v>43415</v>
      </c>
      <c r="E108" s="75">
        <v>0</v>
      </c>
      <c r="F108" s="81">
        <f t="shared" si="0"/>
        <v>-1119276</v>
      </c>
      <c r="G108" s="82">
        <f t="shared" si="0"/>
        <v>-1119276</v>
      </c>
    </row>
    <row r="109" spans="1:7" ht="18" customHeight="1" thickBot="1">
      <c r="A109" s="36"/>
      <c r="B109" s="37" t="s">
        <v>17</v>
      </c>
      <c r="C109" s="38"/>
      <c r="D109" s="38"/>
      <c r="E109" s="39">
        <f>SUM(E17:E106)</f>
        <v>0</v>
      </c>
      <c r="F109" s="39">
        <f>SUM(F17:F108)</f>
        <v>0</v>
      </c>
      <c r="G109" s="40">
        <f>SUM(G17:G108)</f>
        <v>0</v>
      </c>
    </row>
    <row r="110" spans="1:7" ht="18" customHeight="1">
      <c r="A110" s="21"/>
      <c r="B110" s="21"/>
      <c r="C110" s="41"/>
      <c r="D110" s="41"/>
      <c r="E110" s="42"/>
      <c r="F110" s="42"/>
      <c r="G110" s="42"/>
    </row>
    <row r="111" spans="1:7" ht="18" customHeight="1" thickBot="1">
      <c r="A111" s="22" t="s">
        <v>18</v>
      </c>
      <c r="B111" s="16"/>
      <c r="C111" s="43"/>
      <c r="D111" s="41"/>
      <c r="E111" s="21"/>
      <c r="F111" s="21"/>
      <c r="G111" s="21"/>
    </row>
    <row r="112" spans="1:7" ht="16.5" customHeight="1">
      <c r="A112" s="25" t="s">
        <v>11</v>
      </c>
      <c r="B112" s="26"/>
      <c r="C112" s="27" t="s">
        <v>12</v>
      </c>
      <c r="D112" s="44" t="s">
        <v>19</v>
      </c>
      <c r="E112" s="27">
        <v>2025</v>
      </c>
      <c r="F112" s="44" t="s">
        <v>14</v>
      </c>
      <c r="G112" s="50" t="s">
        <v>15</v>
      </c>
    </row>
    <row r="113" spans="1:9" ht="28.5">
      <c r="A113" s="148" t="s">
        <v>37</v>
      </c>
      <c r="B113" s="149"/>
      <c r="C113" s="67">
        <v>1120</v>
      </c>
      <c r="D113" s="67" t="s">
        <v>40</v>
      </c>
      <c r="E113" s="68">
        <f>-E114</f>
        <v>0</v>
      </c>
      <c r="F113" s="68">
        <f>-F114</f>
        <v>-153030686</v>
      </c>
      <c r="G113" s="72">
        <f>-G114</f>
        <v>-153030686</v>
      </c>
    </row>
    <row r="114" spans="1:9" ht="28.5">
      <c r="A114" s="69" t="s">
        <v>37</v>
      </c>
      <c r="B114" s="70"/>
      <c r="C114" s="71">
        <v>1125</v>
      </c>
      <c r="D114" s="67" t="s">
        <v>40</v>
      </c>
      <c r="E114" s="68">
        <f>-E115</f>
        <v>0</v>
      </c>
      <c r="F114" s="68">
        <f>SUM(F17:F62)</f>
        <v>153030686</v>
      </c>
      <c r="G114" s="72">
        <f>SUM(G17:G62)</f>
        <v>153030686</v>
      </c>
      <c r="H114" s="4" t="s">
        <v>52</v>
      </c>
    </row>
    <row r="115" spans="1:9" ht="18" customHeight="1">
      <c r="A115" s="29"/>
      <c r="B115" s="45"/>
      <c r="C115" s="34"/>
      <c r="D115" s="46"/>
      <c r="E115" s="35"/>
      <c r="F115" s="32"/>
      <c r="G115" s="33"/>
    </row>
    <row r="116" spans="1:9" ht="18" customHeight="1">
      <c r="A116" s="29"/>
      <c r="B116" s="45"/>
      <c r="C116" s="31"/>
      <c r="D116" s="31"/>
      <c r="E116" s="32"/>
      <c r="F116" s="32"/>
      <c r="G116" s="33"/>
    </row>
    <row r="117" spans="1:9" ht="18" customHeight="1" thickBot="1">
      <c r="A117" s="36"/>
      <c r="B117" s="37" t="s">
        <v>20</v>
      </c>
      <c r="C117" s="38"/>
      <c r="D117" s="38"/>
      <c r="E117" s="39">
        <f>SUM(E113:E116)</f>
        <v>0</v>
      </c>
      <c r="F117" s="39">
        <f>SUM(F113:F116)</f>
        <v>0</v>
      </c>
      <c r="G117" s="40">
        <f>SUM(G113:G116)</f>
        <v>0</v>
      </c>
      <c r="H117" s="47"/>
    </row>
    <row r="118" spans="1:9" ht="18" customHeight="1">
      <c r="A118" s="21"/>
      <c r="B118" s="21"/>
      <c r="C118" s="21"/>
      <c r="D118" s="21"/>
      <c r="E118" s="42"/>
      <c r="F118" s="42"/>
      <c r="G118" s="42"/>
    </row>
    <row r="119" spans="1:9" ht="18" customHeight="1" thickBot="1">
      <c r="A119" s="22" t="s">
        <v>22</v>
      </c>
      <c r="B119" s="16"/>
      <c r="C119" s="16"/>
      <c r="D119" s="16"/>
      <c r="E119" s="21"/>
      <c r="F119" s="21"/>
      <c r="G119" s="21"/>
    </row>
    <row r="120" spans="1:9" ht="20.25" customHeight="1">
      <c r="A120" s="25"/>
      <c r="B120" s="26"/>
      <c r="C120" s="48"/>
      <c r="D120" s="49"/>
      <c r="E120" s="27">
        <v>2025</v>
      </c>
      <c r="F120" s="44" t="s">
        <v>14</v>
      </c>
      <c r="G120" s="50" t="s">
        <v>15</v>
      </c>
      <c r="H120" s="51"/>
      <c r="I120" s="51"/>
    </row>
    <row r="121" spans="1:9" ht="18" customHeight="1">
      <c r="A121" s="29" t="s">
        <v>23</v>
      </c>
      <c r="B121" s="30"/>
      <c r="C121" s="52"/>
      <c r="D121" s="53"/>
      <c r="E121" s="68">
        <v>0</v>
      </c>
      <c r="F121" s="32"/>
      <c r="G121" s="33"/>
      <c r="H121" s="51" t="s">
        <v>53</v>
      </c>
      <c r="I121" s="51"/>
    </row>
    <row r="122" spans="1:9" ht="18" customHeight="1">
      <c r="A122" s="29" t="s">
        <v>24</v>
      </c>
      <c r="B122" s="30"/>
      <c r="C122" s="30"/>
      <c r="D122" s="45"/>
      <c r="E122" s="68">
        <v>0</v>
      </c>
      <c r="F122" s="32"/>
      <c r="G122" s="33"/>
      <c r="H122" s="51" t="s">
        <v>53</v>
      </c>
      <c r="I122" s="54"/>
    </row>
    <row r="123" spans="1:9" ht="18" customHeight="1">
      <c r="A123" s="29" t="s">
        <v>25</v>
      </c>
      <c r="B123" s="30"/>
      <c r="C123" s="30"/>
      <c r="D123" s="45"/>
      <c r="E123" s="68">
        <v>0</v>
      </c>
      <c r="F123" s="32"/>
      <c r="G123" s="33"/>
      <c r="H123" s="51" t="s">
        <v>53</v>
      </c>
      <c r="I123" s="54"/>
    </row>
    <row r="124" spans="1:9" ht="18" customHeight="1">
      <c r="A124" s="29" t="s">
        <v>26</v>
      </c>
      <c r="B124" s="30"/>
      <c r="C124" s="30"/>
      <c r="D124" s="45"/>
      <c r="E124" s="68">
        <v>0</v>
      </c>
      <c r="F124" s="32"/>
      <c r="G124" s="33"/>
      <c r="H124" s="51" t="s">
        <v>53</v>
      </c>
    </row>
    <row r="125" spans="1:9" ht="18" customHeight="1">
      <c r="A125" s="55" t="s">
        <v>27</v>
      </c>
      <c r="B125" s="56"/>
      <c r="C125" s="56"/>
      <c r="D125" s="57"/>
      <c r="E125" s="68">
        <v>0</v>
      </c>
      <c r="F125" s="58"/>
      <c r="G125" s="59"/>
      <c r="H125" s="51" t="s">
        <v>53</v>
      </c>
    </row>
    <row r="126" spans="1:9" ht="18" customHeight="1" thickBot="1">
      <c r="A126" s="36" t="s">
        <v>20</v>
      </c>
      <c r="B126" s="37"/>
      <c r="C126" s="37"/>
      <c r="D126" s="60"/>
      <c r="E126" s="39">
        <f>SUM(E121:E125)</f>
        <v>0</v>
      </c>
      <c r="F126" s="39">
        <f>SUM(F121:F125)</f>
        <v>0</v>
      </c>
      <c r="G126" s="40">
        <f>SUM(G121:G125)</f>
        <v>0</v>
      </c>
      <c r="H126" s="61"/>
      <c r="I126" s="61"/>
    </row>
    <row r="127" spans="1:9" ht="18" customHeight="1">
      <c r="A127" s="22" t="s">
        <v>54</v>
      </c>
      <c r="B127" s="16"/>
      <c r="C127" s="16"/>
      <c r="D127" s="16"/>
      <c r="E127" s="62"/>
      <c r="F127" s="62"/>
      <c r="G127" s="62"/>
      <c r="H127" s="61"/>
      <c r="I127" s="61"/>
    </row>
    <row r="128" spans="1:9" ht="18" customHeight="1">
      <c r="A128" s="16" t="s">
        <v>42</v>
      </c>
      <c r="B128" s="16"/>
      <c r="C128" s="16"/>
      <c r="D128" s="16"/>
      <c r="E128" s="62"/>
      <c r="F128" s="62"/>
      <c r="G128" s="62"/>
      <c r="H128" s="61"/>
      <c r="I128" s="61"/>
    </row>
    <row r="129" spans="1:9" ht="18" customHeight="1">
      <c r="A129" s="73" t="s">
        <v>55</v>
      </c>
      <c r="B129" s="16"/>
      <c r="C129" s="16"/>
      <c r="D129" s="16"/>
      <c r="E129" s="62"/>
      <c r="F129" s="62"/>
      <c r="G129" s="62"/>
      <c r="H129" s="61"/>
      <c r="I129" s="61"/>
    </row>
    <row r="130" spans="1:9" ht="18" customHeight="1">
      <c r="A130" s="73" t="s">
        <v>56</v>
      </c>
      <c r="B130" s="16"/>
      <c r="C130" s="16"/>
      <c r="D130" s="16"/>
      <c r="E130" s="62"/>
      <c r="F130" s="62"/>
      <c r="G130" s="62"/>
      <c r="H130" s="61"/>
      <c r="I130" s="61"/>
    </row>
    <row r="131" spans="1:9" ht="18" customHeight="1">
      <c r="A131" s="73" t="s">
        <v>57</v>
      </c>
      <c r="B131" s="16"/>
      <c r="C131" s="16"/>
      <c r="D131" s="16"/>
      <c r="E131" s="62"/>
      <c r="F131" s="62"/>
      <c r="G131" s="62"/>
      <c r="H131" s="61"/>
      <c r="I131" s="61"/>
    </row>
    <row r="132" spans="1:9" ht="18" customHeight="1">
      <c r="A132" s="74" t="s">
        <v>58</v>
      </c>
      <c r="B132" s="63"/>
      <c r="C132" s="63"/>
      <c r="D132" s="63"/>
      <c r="E132" s="64"/>
      <c r="F132" s="64"/>
      <c r="G132" s="64"/>
      <c r="H132" s="61"/>
      <c r="I132" s="61"/>
    </row>
    <row r="133" spans="1:9" ht="18" customHeight="1">
      <c r="A133" s="22" t="s">
        <v>31</v>
      </c>
      <c r="B133" s="16"/>
      <c r="C133" s="16"/>
      <c r="D133" s="16"/>
      <c r="E133" s="62"/>
      <c r="F133" s="62"/>
      <c r="G133" s="62"/>
      <c r="H133" s="61"/>
      <c r="I133" s="61"/>
    </row>
    <row r="134" spans="1:9" ht="42" customHeight="1">
      <c r="A134" s="145" t="s">
        <v>32</v>
      </c>
      <c r="B134" s="146"/>
      <c r="C134" s="146"/>
      <c r="D134" s="146"/>
      <c r="E134" s="146"/>
      <c r="F134" s="146"/>
      <c r="G134" s="146"/>
      <c r="H134" s="61"/>
      <c r="I134" s="61"/>
    </row>
    <row r="135" spans="1:9" ht="14.25">
      <c r="A135" s="16" t="s">
        <v>33</v>
      </c>
      <c r="B135" s="16"/>
      <c r="C135" s="16"/>
      <c r="D135" s="16"/>
      <c r="E135" s="16"/>
      <c r="F135" s="16"/>
      <c r="G135" s="16"/>
    </row>
    <row r="136" spans="1:9" ht="28.5" customHeight="1">
      <c r="A136" s="147" t="s">
        <v>34</v>
      </c>
      <c r="B136" s="147"/>
      <c r="C136" s="147"/>
      <c r="D136" s="147"/>
      <c r="E136" s="147"/>
      <c r="F136" s="147"/>
      <c r="G136" s="147"/>
    </row>
    <row r="137" spans="1:9" ht="14.25">
      <c r="A137" s="16" t="s">
        <v>35</v>
      </c>
      <c r="B137" s="16"/>
      <c r="C137" s="16"/>
      <c r="D137" s="16"/>
      <c r="E137" s="16"/>
      <c r="F137" s="16"/>
      <c r="G137" s="16"/>
      <c r="H137" s="61"/>
      <c r="I137" s="61"/>
    </row>
    <row r="138" spans="1:9" ht="14.25">
      <c r="A138" s="16" t="s">
        <v>36</v>
      </c>
      <c r="B138" s="16"/>
      <c r="C138" s="16"/>
      <c r="D138" s="16"/>
      <c r="E138" s="16"/>
      <c r="F138" s="16"/>
      <c r="G138" s="16"/>
    </row>
    <row r="139" spans="1:9" ht="14.25">
      <c r="A139" s="16"/>
      <c r="B139" s="16"/>
      <c r="C139" s="16"/>
      <c r="D139" s="16"/>
      <c r="E139" s="16"/>
      <c r="F139" s="16"/>
      <c r="G139" s="16"/>
    </row>
    <row r="140" spans="1:9" ht="14.25">
      <c r="A140" s="16"/>
      <c r="B140" s="16"/>
      <c r="C140" s="16"/>
      <c r="D140" s="16"/>
      <c r="E140" s="16"/>
      <c r="F140" s="16"/>
      <c r="G140" s="16"/>
    </row>
    <row r="141" spans="1:9" ht="14.25">
      <c r="A141" s="16"/>
      <c r="B141" s="16"/>
      <c r="C141" s="16"/>
      <c r="D141" s="16"/>
      <c r="E141" s="16"/>
      <c r="F141" s="16"/>
      <c r="G141" s="16"/>
    </row>
    <row r="142" spans="1:9" ht="14.25">
      <c r="A142" s="16"/>
      <c r="B142" s="16"/>
      <c r="C142" s="16"/>
      <c r="D142" s="16"/>
      <c r="E142" s="16"/>
      <c r="F142" s="16"/>
      <c r="G142" s="16"/>
    </row>
    <row r="143" spans="1:9" ht="14.25">
      <c r="A143" s="16"/>
      <c r="B143" s="16"/>
      <c r="C143" s="16"/>
      <c r="D143" s="16"/>
      <c r="E143" s="16"/>
      <c r="F143" s="16"/>
      <c r="G143" s="16"/>
    </row>
    <row r="144" spans="1:9" ht="14.25">
      <c r="A144" s="16"/>
      <c r="B144" s="16"/>
      <c r="C144" s="16"/>
      <c r="D144" s="16"/>
      <c r="E144" s="16"/>
      <c r="F144" s="16"/>
      <c r="G144" s="16"/>
    </row>
    <row r="145" spans="1:7" ht="14.25">
      <c r="A145" s="16"/>
      <c r="B145" s="16"/>
      <c r="C145" s="16"/>
      <c r="D145" s="16"/>
      <c r="E145" s="16"/>
      <c r="F145" s="16"/>
      <c r="G145" s="16"/>
    </row>
    <row r="146" spans="1:7" ht="14.25">
      <c r="A146" s="16"/>
      <c r="B146" s="16"/>
      <c r="C146" s="16"/>
      <c r="D146" s="16"/>
      <c r="E146" s="16"/>
      <c r="F146" s="16"/>
      <c r="G146" s="16"/>
    </row>
    <row r="147" spans="1:7" ht="14.25">
      <c r="A147" s="16"/>
      <c r="B147" s="16"/>
      <c r="C147" s="16"/>
      <c r="D147" s="16"/>
      <c r="E147" s="16"/>
      <c r="F147" s="16"/>
      <c r="G147" s="16"/>
    </row>
    <row r="148" spans="1:7" ht="14.25">
      <c r="A148" s="16"/>
      <c r="B148" s="16"/>
      <c r="C148" s="16"/>
      <c r="D148" s="16"/>
      <c r="E148" s="16"/>
      <c r="F148" s="16"/>
      <c r="G148" s="16"/>
    </row>
    <row r="149" spans="1:7" ht="14.25">
      <c r="A149" s="16"/>
      <c r="B149" s="16"/>
      <c r="C149" s="16"/>
      <c r="D149" s="16"/>
      <c r="E149" s="16"/>
      <c r="F149" s="16"/>
      <c r="G149" s="16"/>
    </row>
    <row r="150" spans="1:7" ht="14.25">
      <c r="A150" s="16"/>
      <c r="B150" s="16"/>
      <c r="C150" s="16"/>
      <c r="D150" s="16"/>
      <c r="E150" s="16"/>
      <c r="F150" s="16"/>
      <c r="G150" s="16"/>
    </row>
    <row r="151" spans="1:7" ht="14.25">
      <c r="A151" s="16"/>
      <c r="B151" s="16"/>
      <c r="C151" s="16"/>
      <c r="D151" s="16"/>
      <c r="E151" s="16"/>
      <c r="F151" s="16"/>
      <c r="G151" s="16"/>
    </row>
    <row r="152" spans="1:7" ht="14.25">
      <c r="A152" s="16"/>
      <c r="B152" s="16"/>
      <c r="C152" s="16"/>
      <c r="D152" s="16"/>
      <c r="E152" s="16"/>
      <c r="F152" s="16"/>
      <c r="G152" s="16"/>
    </row>
    <row r="153" spans="1:7" ht="14.25">
      <c r="A153" s="16"/>
      <c r="B153" s="16"/>
      <c r="C153" s="16"/>
      <c r="D153" s="16"/>
      <c r="E153" s="16"/>
      <c r="F153" s="16"/>
      <c r="G153" s="16"/>
    </row>
    <row r="154" spans="1:7" ht="14.25">
      <c r="A154" s="16"/>
      <c r="B154" s="16"/>
      <c r="C154" s="16"/>
      <c r="D154" s="16"/>
      <c r="E154" s="16"/>
      <c r="F154" s="16"/>
      <c r="G154" s="16"/>
    </row>
    <row r="155" spans="1:7" ht="14.25">
      <c r="A155" s="16"/>
      <c r="B155" s="16"/>
      <c r="C155" s="16"/>
      <c r="D155" s="16"/>
      <c r="E155" s="16"/>
      <c r="F155" s="16"/>
      <c r="G155" s="16"/>
    </row>
    <row r="156" spans="1:7" ht="14.25">
      <c r="A156" s="16"/>
      <c r="B156" s="16"/>
      <c r="C156" s="16"/>
      <c r="D156" s="16"/>
      <c r="E156" s="16"/>
      <c r="F156" s="16"/>
      <c r="G156" s="16"/>
    </row>
    <row r="157" spans="1:7" ht="14.25">
      <c r="A157" s="16"/>
      <c r="B157" s="16"/>
      <c r="C157" s="16"/>
      <c r="D157" s="16"/>
      <c r="E157" s="16"/>
      <c r="F157" s="16"/>
      <c r="G157" s="16"/>
    </row>
    <row r="158" spans="1:7" ht="14.25">
      <c r="A158" s="16"/>
      <c r="B158" s="16"/>
      <c r="C158" s="16"/>
      <c r="D158" s="16"/>
      <c r="E158" s="16"/>
      <c r="F158" s="16"/>
      <c r="G158" s="16"/>
    </row>
    <row r="159" spans="1:7" ht="14.25">
      <c r="A159" s="16"/>
      <c r="B159" s="16"/>
      <c r="C159" s="16"/>
      <c r="D159" s="16"/>
      <c r="E159" s="16"/>
      <c r="F159" s="16"/>
      <c r="G159" s="16"/>
    </row>
    <row r="160" spans="1:7" ht="14.25">
      <c r="A160" s="16"/>
      <c r="B160" s="16"/>
      <c r="C160" s="16"/>
      <c r="D160" s="16"/>
      <c r="E160" s="16"/>
      <c r="F160" s="16"/>
      <c r="G160" s="16"/>
    </row>
    <row r="161" spans="1:7" ht="14.25">
      <c r="A161" s="16"/>
      <c r="B161" s="16"/>
      <c r="C161" s="16"/>
      <c r="D161" s="16"/>
      <c r="E161" s="16"/>
      <c r="F161" s="16"/>
      <c r="G161" s="16"/>
    </row>
  </sheetData>
  <mergeCells count="96">
    <mergeCell ref="A106:B106"/>
    <mergeCell ref="A107:B107"/>
    <mergeCell ref="A108:B108"/>
    <mergeCell ref="A100:B100"/>
    <mergeCell ref="A101:B101"/>
    <mergeCell ref="A102:B102"/>
    <mergeCell ref="A103:B103"/>
    <mergeCell ref="A104:B104"/>
    <mergeCell ref="A105:B105"/>
    <mergeCell ref="A99:B99"/>
    <mergeCell ref="A88:B88"/>
    <mergeCell ref="A89:B89"/>
    <mergeCell ref="A90:B90"/>
    <mergeCell ref="A91:B91"/>
    <mergeCell ref="A92:B92"/>
    <mergeCell ref="A93:B93"/>
    <mergeCell ref="A94:B94"/>
    <mergeCell ref="A95:B95"/>
    <mergeCell ref="A96:B96"/>
    <mergeCell ref="A97:B97"/>
    <mergeCell ref="A98:B98"/>
    <mergeCell ref="A87:B87"/>
    <mergeCell ref="A76:B76"/>
    <mergeCell ref="A77:B77"/>
    <mergeCell ref="A78:B78"/>
    <mergeCell ref="A79:B79"/>
    <mergeCell ref="A80:B80"/>
    <mergeCell ref="A81:B81"/>
    <mergeCell ref="A82:B82"/>
    <mergeCell ref="A83:B83"/>
    <mergeCell ref="A84:B84"/>
    <mergeCell ref="A85:B85"/>
    <mergeCell ref="A86:B86"/>
    <mergeCell ref="A75:B75"/>
    <mergeCell ref="A64:B64"/>
    <mergeCell ref="A65:B65"/>
    <mergeCell ref="A66:B66"/>
    <mergeCell ref="A67:B67"/>
    <mergeCell ref="A68:B68"/>
    <mergeCell ref="A69:B69"/>
    <mergeCell ref="A70:B70"/>
    <mergeCell ref="A71:B71"/>
    <mergeCell ref="A72:B72"/>
    <mergeCell ref="A73:B73"/>
    <mergeCell ref="A74:B74"/>
    <mergeCell ref="A63:B63"/>
    <mergeCell ref="A52:B52"/>
    <mergeCell ref="A53:B53"/>
    <mergeCell ref="A54:B54"/>
    <mergeCell ref="A55:B55"/>
    <mergeCell ref="A56:B56"/>
    <mergeCell ref="A57:B57"/>
    <mergeCell ref="A58:B58"/>
    <mergeCell ref="A59:B59"/>
    <mergeCell ref="A60:B60"/>
    <mergeCell ref="A61:B61"/>
    <mergeCell ref="A62:B62"/>
    <mergeCell ref="A38:B38"/>
    <mergeCell ref="A51:B51"/>
    <mergeCell ref="A40:B40"/>
    <mergeCell ref="A41:B41"/>
    <mergeCell ref="A42:B42"/>
    <mergeCell ref="A43:B43"/>
    <mergeCell ref="A44:B44"/>
    <mergeCell ref="A45:B45"/>
    <mergeCell ref="A46:B46"/>
    <mergeCell ref="A47:B47"/>
    <mergeCell ref="A48:B48"/>
    <mergeCell ref="A49:B49"/>
    <mergeCell ref="A50:B50"/>
    <mergeCell ref="A33:B33"/>
    <mergeCell ref="A34:B34"/>
    <mergeCell ref="A35:B35"/>
    <mergeCell ref="A36:B36"/>
    <mergeCell ref="A37:B37"/>
    <mergeCell ref="A28:B28"/>
    <mergeCell ref="A29:B29"/>
    <mergeCell ref="A30:B30"/>
    <mergeCell ref="A31:B31"/>
    <mergeCell ref="A32:B32"/>
    <mergeCell ref="A27:B27"/>
    <mergeCell ref="A12:G13"/>
    <mergeCell ref="A113:B113"/>
    <mergeCell ref="A134:G134"/>
    <mergeCell ref="A136:G136"/>
    <mergeCell ref="A17:B17"/>
    <mergeCell ref="A18:B18"/>
    <mergeCell ref="A19:B19"/>
    <mergeCell ref="A20:B20"/>
    <mergeCell ref="A21:B21"/>
    <mergeCell ref="A22:B22"/>
    <mergeCell ref="A23:B23"/>
    <mergeCell ref="A24:B24"/>
    <mergeCell ref="A25:B25"/>
    <mergeCell ref="A26:B26"/>
    <mergeCell ref="A39:B39"/>
  </mergeCells>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90883E-5D25-453B-A922-CB8A93DE7F69}"/>
</file>

<file path=customXml/itemProps2.xml><?xml version="1.0" encoding="utf-8"?>
<ds:datastoreItem xmlns:ds="http://schemas.openxmlformats.org/officeDocument/2006/customXml" ds:itemID="{C4436D0E-B270-4C37-B6C2-63CD7D46A764}"/>
</file>

<file path=customXml/itemProps3.xml><?xml version="1.0" encoding="utf-8"?>
<ds:datastoreItem xmlns:ds="http://schemas.openxmlformats.org/officeDocument/2006/customXml" ds:itemID="{E8E8BF5B-AAA1-4DA2-9FF4-05254FCA45A4}"/>
</file>

<file path=customXml/itemProps4.xml><?xml version="1.0" encoding="utf-8"?>
<ds:datastoreItem xmlns:ds="http://schemas.openxmlformats.org/officeDocument/2006/customXml" ds:itemID="{767B17B8-6017-4CCF-9241-CDDB73D2A3F5}"/>
</file>

<file path=customXml/itemProps5.xml><?xml version="1.0" encoding="utf-8"?>
<ds:datastoreItem xmlns:ds="http://schemas.openxmlformats.org/officeDocument/2006/customXml" ds:itemID="{49E862EF-6C13-4920-B19B-2FDFEE9ACF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Davis, Kate</cp:lastModifiedBy>
  <cp:revision/>
  <dcterms:created xsi:type="dcterms:W3CDTF">1999-06-02T23:29:55Z</dcterms:created>
  <dcterms:modified xsi:type="dcterms:W3CDTF">2025-08-31T16:15:27Z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