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08" yWindow="65320" windowWidth="18228" windowHeight="7560" activeTab="0"/>
  </bookViews>
  <sheets>
    <sheet name="Enterprise Financial Plan 17-1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'[6]DCHS 07Tables for 09 Allocation'!$E$2:$P$3,'[6]DCHS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localSheetId="0" hidden="1">{"NonWhole",#N/A,FALSE,"ReorgRevisted"}</definedName>
    <definedName name="asfda" hidden="1">{"NonWhole",#N/A,FALSE,"ReorgRevisted"}</definedName>
    <definedName name="August" localSheetId="0">#REF!,#REF!,#REF!,#REF!,#REF!,#REF!</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Budget_Codes">'[7]Replacement Analysis'!$B$8:$B$15</definedName>
    <definedName name="Carryover" localSheetId="0">#REF!</definedName>
    <definedName name="Carryover">#REF!</definedName>
    <definedName name="Cell" localSheetId="0">#REF!</definedName>
    <definedName name="Cell">#REF!</definedName>
    <definedName name="child" localSheetId="0" hidden="1">{"NonWhole",#N/A,FALSE,"ReorgRevisted"}</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'[8]DATA Tables'!$A$39:$A$48</definedName>
    <definedName name="criminal" localSheetId="0" hidden="1">{"NonWhole",#N/A,FALSE,"ReorgRevisted"}</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localSheetId="0" hidden="1">{"Whole",#N/A,FALSE,"ReorgRevisted"}</definedName>
    <definedName name="cxs" hidden="1">{"Whole",#N/A,FALSE,"ReorgRevisted"}</definedName>
    <definedName name="d" localSheetId="0" hidden="1">{"NonWhole",#N/A,FALSE,"ReorgRevisted"}</definedName>
    <definedName name="d" hidden="1">{"NonWhole",#N/A,FALSE,"ReorgRevisted"}</definedName>
    <definedName name="DCHS08ARMS" localSheetId="0">#REF!</definedName>
    <definedName name="DCHS08ARMS">#REF!</definedName>
    <definedName name="ddd.ext" localSheetId="0" hidden="1">{"NonWhole",#N/A,FALSE,"ReorgRevisted"}</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'[8]DATA Tables'!$A$11:$A$26</definedName>
    <definedName name="Division_Code">'[8]DATA Tables'!$A$3:$A$7</definedName>
    <definedName name="DO_ERP" localSheetId="0">#REF!</definedName>
    <definedName name="DO_ERP">#REF!</definedName>
    <definedName name="DO_Total" localSheetId="0">#REF!</definedName>
    <definedName name="DO_Total">#REF!</definedName>
    <definedName name="donya" localSheetId="0" hidden="1">{"Whole",#N/A,FALSE,"ReorgRevisted"}</definedName>
    <definedName name="donya" hidden="1">{"Whole",#N/A,FALSE,"ReorgRevisted"}</definedName>
    <definedName name="drop_down">'[11]Replacement Analysis'!$B$8:$B$27</definedName>
    <definedName name="efg" localSheetId="0" hidden="1">{"cxtransfer",#N/A,FALSE,"ReorgRevisted"}</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localSheetId="0" hidden="1">{"Whole",#N/A,FALSE,"ReorgRevisted"}</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 localSheetId="0">#REF!</definedName>
    <definedName name="FourthQOO">#REF!</definedName>
    <definedName name="fr" localSheetId="0" hidden="1">{"NonWhole",#N/A,FALSE,"ReorgRevisted"}</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'[2]TOC Forms'!$C$56</definedName>
    <definedName name="Fund_Source_Code">'[8]DATA Tables'!$A$140:$A$150</definedName>
    <definedName name="gg" localSheetId="0" hidden="1">{"Dis",#N/A,FALSE,"ReorgRevisted"}</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localSheetId="0" hidden="1">{"NonWhole",#N/A,FALSE,"ReorgRevisted"}</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localSheetId="0" hidden="1">{"cxtransfer",#N/A,FALSE,"ReorgRevisted"}</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'[9]2011 DCHS (0935) Alloc 4-13'!$R$48</definedName>
    <definedName name="OPDMIDDSAL">'[9]2011 DCHS (0935) Alloc 4-13'!$R$25</definedName>
    <definedName name="OPDMIDDTOT">'[9]2011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localSheetId="0" hidden="1">{"Dis",#N/A,FALSE,"ReorgRevisted"}</definedName>
    <definedName name="p" hidden="1">{"Dis",#N/A,FALSE,"ReorgRevisted"}</definedName>
    <definedName name="PERS_Percent">0.0613</definedName>
    <definedName name="_xlnm.Print_Area" localSheetId="0">'Enterprise Financial Plan 17-18'!$A$1:$H$67</definedName>
    <definedName name="Program_Area_Code">'[8]DATA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 localSheetId="0">#REF!</definedName>
    <definedName name="Qry01_02_03Exp">#REF!</definedName>
    <definedName name="re" localSheetId="0" hidden="1">{"Dis",#N/A,FALSE,"ReorgRevisted"}</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'[12]Appro_Sections'!$B$7:$N$137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localSheetId="0" hidden="1">{"NonWhole",#N/A,FALSE,"ReorgRevisted"}</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localSheetId="0"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'[8]DATA Tables'!$A$154:$A$158</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localSheetId="0" hidden="1">{"cxtransfer",#N/A,FALSE,"ReorgRevisted"}</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'[13]DATA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'[9]2011 DCHS (0935) Alloc 4-13ver1'!$E$103</definedName>
    <definedName name="TotalREQ">'[9]2011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localSheetId="0"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 localSheetId="0">#REF!</definedName>
    <definedName name="year">#REF!</definedName>
    <definedName name="yes" localSheetId="0" hidden="1">{"Dis",#N/A,FALSE,"ReorgRevisted"}</definedName>
    <definedName name="yes" hidden="1">{"Dis",#N/A,FALSE,"ReorgRevisted"}</definedName>
    <definedName name="yr" localSheetId="0">#REF!</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45621"/>
</workbook>
</file>

<file path=xl/sharedStrings.xml><?xml version="1.0" encoding="utf-8"?>
<sst xmlns="http://schemas.openxmlformats.org/spreadsheetml/2006/main" count="68" uniqueCount="68">
  <si>
    <t>2017-2018 Financial Plan - Convention Place Sale Transaction</t>
  </si>
  <si>
    <t>Public Transportation - Enterprise Fund / 4641,4643,3641,3642,8430</t>
  </si>
  <si>
    <t>Category</t>
  </si>
  <si>
    <r>
      <t>2015-2016 Estimated</t>
    </r>
    <r>
      <rPr>
        <b/>
        <vertAlign val="superscript"/>
        <sz val="12"/>
        <rFont val="Calibri"/>
        <family val="2"/>
        <scheme val="minor"/>
      </rPr>
      <t>1</t>
    </r>
  </si>
  <si>
    <r>
      <t>2017-2018 Adopted Budget</t>
    </r>
    <r>
      <rPr>
        <b/>
        <vertAlign val="superscript"/>
        <sz val="12"/>
        <rFont val="Calibri"/>
        <family val="2"/>
        <scheme val="minor"/>
      </rPr>
      <t>2</t>
    </r>
  </si>
  <si>
    <r>
      <t>2017/2018 Current Budget</t>
    </r>
    <r>
      <rPr>
        <b/>
        <vertAlign val="superscript"/>
        <sz val="12"/>
        <rFont val="Calibri"/>
        <family val="2"/>
        <scheme val="minor"/>
      </rPr>
      <t>3</t>
    </r>
  </si>
  <si>
    <r>
      <t>2017/2018 Biennial-to-Date Actuals</t>
    </r>
    <r>
      <rPr>
        <b/>
        <vertAlign val="superscript"/>
        <sz val="12"/>
        <rFont val="Calibri"/>
        <family val="2"/>
        <scheme val="minor"/>
      </rPr>
      <t>4</t>
    </r>
  </si>
  <si>
    <r>
      <t>2017/2018 Estimated</t>
    </r>
    <r>
      <rPr>
        <b/>
        <vertAlign val="superscript"/>
        <sz val="12"/>
        <rFont val="Calibri"/>
        <family val="2"/>
        <scheme val="minor"/>
      </rPr>
      <t>5</t>
    </r>
  </si>
  <si>
    <r>
      <t>2019-2020 Projected</t>
    </r>
    <r>
      <rPr>
        <b/>
        <vertAlign val="superscript"/>
        <sz val="12"/>
        <rFont val="Calibri"/>
        <family val="2"/>
        <scheme val="minor"/>
      </rPr>
      <t>3</t>
    </r>
  </si>
  <si>
    <r>
      <t>2021-2022 Projected</t>
    </r>
    <r>
      <rPr>
        <b/>
        <vertAlign val="superscript"/>
        <sz val="12"/>
        <rFont val="Calibri"/>
        <family val="2"/>
        <scheme val="minor"/>
      </rPr>
      <t>3</t>
    </r>
  </si>
  <si>
    <t xml:space="preserve">Beginning Fund Balance </t>
  </si>
  <si>
    <t>Revenues</t>
  </si>
  <si>
    <t xml:space="preserve">  Fares (Bus, ACC, VP, SC)</t>
  </si>
  <si>
    <t xml:space="preserve">  Other Operations (Bus, ACC, VP, SC)</t>
  </si>
  <si>
    <t>Seattle CMC</t>
  </si>
  <si>
    <t xml:space="preserve">  Sales Tax </t>
  </si>
  <si>
    <t>Additional Sales Tax Associated with Sale of Transit's Convention Place Station (CPS) to Washington State Convention Center (WSCC)</t>
  </si>
  <si>
    <t xml:space="preserve">  Property Tax</t>
  </si>
  <si>
    <t xml:space="preserve">  Congestion Relief Charge</t>
  </si>
  <si>
    <t xml:space="preserve">  Interest Income</t>
  </si>
  <si>
    <t xml:space="preserve">  Grants</t>
  </si>
  <si>
    <t xml:space="preserve">  Sound Transit Payments</t>
  </si>
  <si>
    <t xml:space="preserve">  Support of Other KC Divisions</t>
  </si>
  <si>
    <t xml:space="preserve">  Miscellaneous</t>
  </si>
  <si>
    <t>Proceeds Associated with Sale of Transit's CPS to WSCC</t>
  </si>
  <si>
    <t>Total Revenues</t>
  </si>
  <si>
    <t xml:space="preserve">Expenditures </t>
  </si>
  <si>
    <t xml:space="preserve">  Transit Operating</t>
  </si>
  <si>
    <t>Increase in Overhead and Other Costs Born by Transit Associated with Sale of Transit's CPS to WSCC</t>
  </si>
  <si>
    <t xml:space="preserve">  DOT Director's Office</t>
  </si>
  <si>
    <t xml:space="preserve">  Revenue Stabilization</t>
  </si>
  <si>
    <t xml:space="preserve">  Infrastructure Capital</t>
  </si>
  <si>
    <t>Additional Capital Costs Associated with Sale of Transit's CPS to WSCC (transaction planning, relocation of traction power substation, relocation of Sound Transit and Metro equipment, layover planning, and contribution to interim access ramp)</t>
  </si>
  <si>
    <t xml:space="preserve">  Revenue Fleet Capital</t>
  </si>
  <si>
    <t xml:space="preserve">  Debt Service</t>
  </si>
  <si>
    <t>Decrease in Downtown Seattle Transit Tunned (DSTT) Debt Service Costs Associated with Sale of Transit's CPS to WSCC</t>
  </si>
  <si>
    <t>Estimated Underexpenditures</t>
  </si>
  <si>
    <t xml:space="preserve">  Operating Program</t>
  </si>
  <si>
    <t xml:space="preserve">  Capital Program</t>
  </si>
  <si>
    <t>Total Expenditures</t>
  </si>
  <si>
    <r>
      <t>Estimated Underexpenditures</t>
    </r>
    <r>
      <rPr>
        <b/>
        <vertAlign val="superscript"/>
        <sz val="12"/>
        <rFont val="Calibri"/>
        <family val="2"/>
        <scheme val="minor"/>
      </rPr>
      <t xml:space="preserve"> </t>
    </r>
  </si>
  <si>
    <r>
      <t>Other Fund Transactions</t>
    </r>
    <r>
      <rPr>
        <b/>
        <vertAlign val="superscript"/>
        <sz val="12"/>
        <rFont val="Calibri"/>
        <family val="2"/>
        <scheme val="minor"/>
      </rPr>
      <t xml:space="preserve">4 </t>
    </r>
  </si>
  <si>
    <t>Debt Proceeds</t>
  </si>
  <si>
    <t>Misc Balance Adjustments</t>
  </si>
  <si>
    <t>Total Other Fund Transactions</t>
  </si>
  <si>
    <t>Ending Fund Balance</t>
  </si>
  <si>
    <r>
      <t>Reserves</t>
    </r>
    <r>
      <rPr>
        <b/>
        <vertAlign val="superscript"/>
        <sz val="12"/>
        <rFont val="Calibri"/>
        <family val="2"/>
        <scheme val="minor"/>
      </rPr>
      <t>5</t>
    </r>
  </si>
  <si>
    <t>Operating Ending Target Requirement</t>
  </si>
  <si>
    <t>Revenue Stabilization Reserve</t>
  </si>
  <si>
    <t>Capital Designated Revenue</t>
  </si>
  <si>
    <t>Additional Designated Revenue Reserve Associated with Sale of Transit's CPS to WSCC</t>
  </si>
  <si>
    <t>Revenue Fleet Replacement Reserve</t>
  </si>
  <si>
    <t>Bond Ending Fund Reserve</t>
  </si>
  <si>
    <t>Rainy Day Reserve (30 days)</t>
  </si>
  <si>
    <t>Total Reserves</t>
  </si>
  <si>
    <t xml:space="preserve">Reserve Shortfall </t>
  </si>
  <si>
    <r>
      <t>Ending Undesignated Fund Balance</t>
    </r>
    <r>
      <rPr>
        <b/>
        <vertAlign val="superscript"/>
        <sz val="12"/>
        <rFont val="Calibri"/>
        <family val="2"/>
        <scheme val="minor"/>
      </rPr>
      <t>6</t>
    </r>
  </si>
  <si>
    <t>Financial Plan Notes</t>
  </si>
  <si>
    <r>
      <t>1</t>
    </r>
    <r>
      <rPr>
        <sz val="11"/>
        <rFont val="Calibri"/>
        <family val="2"/>
        <scheme val="minor"/>
      </rPr>
      <t xml:space="preserve"> 2015-2016 </t>
    </r>
    <r>
      <rPr>
        <b/>
        <sz val="11"/>
        <rFont val="Calibri"/>
        <family val="2"/>
        <scheme val="minor"/>
      </rPr>
      <t>Estimated</t>
    </r>
    <r>
      <rPr>
        <sz val="11"/>
        <rFont val="Calibri"/>
        <family val="2"/>
        <scheme val="minor"/>
      </rPr>
      <t xml:space="preserve"> are based on year-to-date information from financial systems and best estimate for year-end transactions yet to be reflected in the financial systems.</t>
    </r>
  </si>
  <si>
    <r>
      <rPr>
        <vertAlign val="superscript"/>
        <sz val="11"/>
        <rFont val="Calibri"/>
        <family val="2"/>
        <scheme val="minor"/>
      </rPr>
      <t>2</t>
    </r>
    <r>
      <rPr>
        <sz val="11"/>
        <rFont val="Calibri"/>
        <family val="2"/>
        <scheme val="minor"/>
      </rPr>
      <t xml:space="preserve"> 2017-2018 Adopted Budget is consistent with expenditure and revenue data in Final Adopted version with estimated impact of the CPS sale.</t>
    </r>
  </si>
  <si>
    <r>
      <rPr>
        <vertAlign val="superscript"/>
        <sz val="11"/>
        <rFont val="Calibri"/>
        <family val="2"/>
        <scheme val="minor"/>
      </rPr>
      <t>3</t>
    </r>
    <r>
      <rPr>
        <sz val="11"/>
        <rFont val="Calibri"/>
        <family val="2"/>
        <scheme val="minor"/>
      </rPr>
      <t xml:space="preserve"> 2017/2018 Current Budget includes approved supplemental appropriations and the most recent revenue forecasts.</t>
    </r>
  </si>
  <si>
    <r>
      <rPr>
        <vertAlign val="superscript"/>
        <sz val="11"/>
        <rFont val="Calibri"/>
        <family val="2"/>
        <scheme val="minor"/>
      </rPr>
      <t>4</t>
    </r>
    <r>
      <rPr>
        <sz val="11"/>
        <rFont val="Calibri"/>
        <family val="2"/>
        <scheme val="minor"/>
      </rPr>
      <t xml:space="preserve"> 2017/2018 Biennial-to-Date Actuals reflects actual revenues and expenditures as of XX/XX/XXXX, using EBS report XXXX.</t>
    </r>
  </si>
  <si>
    <r>
      <t>5</t>
    </r>
    <r>
      <rPr>
        <sz val="11"/>
        <rFont val="Calibri"/>
        <family val="2"/>
        <scheme val="minor"/>
      </rPr>
      <t xml:space="preserve"> 2017/2018 Estimated reflects updated revenue and expenditure estimates as of XX/XX/XXXX, and the impact of any proposed, but not approved supplementals.  </t>
    </r>
  </si>
  <si>
    <r>
      <t>3</t>
    </r>
    <r>
      <rPr>
        <sz val="11"/>
        <color theme="1"/>
        <rFont val="Calibri"/>
        <family val="2"/>
        <scheme val="minor"/>
      </rPr>
      <t xml:space="preserve"> Outyear projections assume revenue and expenditure growth of consistent with anticipated service levels and reflect the most recent estimates.</t>
    </r>
  </si>
  <si>
    <r>
      <t>4</t>
    </r>
    <r>
      <rPr>
        <sz val="11"/>
        <rFont val="Calibri"/>
        <family val="2"/>
        <scheme val="minor"/>
      </rPr>
      <t xml:space="preserve"> Other fund transactions include accounting adjustments to balance to budgetary fund balance, debt proceeds, and transfers between funds.</t>
    </r>
  </si>
  <si>
    <r>
      <t>5</t>
    </r>
    <r>
      <rPr>
        <sz val="11"/>
        <rFont val="Calibri"/>
        <family val="2"/>
        <scheme val="minor"/>
      </rPr>
      <t xml:space="preserve"> Reserve levels reflects those adopted in the Fund Management Policies for Public Transportation.</t>
    </r>
  </si>
  <si>
    <r>
      <t>6</t>
    </r>
    <r>
      <rPr>
        <sz val="11"/>
        <rFont val="Calibri"/>
        <family val="2"/>
        <scheme val="minor"/>
      </rPr>
      <t xml:space="preserve"> The undesignated fund balance identified in this financial plan will be used consistent with proposed improvements in METRO CONNECTS, Transit's long range plan, which sequences service expansion and capital investments to provice efficent and effective service provision.</t>
    </r>
  </si>
  <si>
    <r>
      <t>7</t>
    </r>
    <r>
      <rPr>
        <sz val="11"/>
        <rFont val="Calibri"/>
        <family val="2"/>
        <scheme val="minor"/>
      </rPr>
      <t xml:space="preserve"> This plan was updated by Shelley De Wys on March 1,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</si>
</sst>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mm/dd/yy"/>
    <numFmt numFmtId="168" formatCode="00\-000\-000\-0"/>
    <numFmt numFmtId="169" formatCode="000000000"/>
    <numFmt numFmtId="170" formatCode="0000"/>
    <numFmt numFmtId="171" formatCode="[&lt;=9999999]000\-0000;[&gt;9999999]\(000\)\ 000\-0000;General"/>
    <numFmt numFmtId="172" formatCode="000000"/>
    <numFmt numFmtId="173" formatCode="000"/>
    <numFmt numFmtId="174" formatCode="&quot;$&quot;* #,##0.00_);[Red]&quot;$&quot;* \(#,##0.00\)"/>
  </numFmts>
  <fonts count="43">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name val="Calibri"/>
      <family val="2"/>
      <scheme val="minor"/>
    </font>
    <font>
      <sz val="12"/>
      <name val="Times New Roman"/>
      <family val="1"/>
    </font>
    <font>
      <b/>
      <vertAlign val="superscript"/>
      <sz val="12"/>
      <name val="Calibri"/>
      <family val="2"/>
      <scheme val="minor"/>
    </font>
    <font>
      <sz val="12"/>
      <name val="Calibri"/>
      <family val="2"/>
      <scheme val="minor"/>
    </font>
    <font>
      <b/>
      <i/>
      <sz val="12"/>
      <color rgb="FF0000FF"/>
      <name val="Calibri"/>
      <family val="2"/>
      <scheme val="minor"/>
    </font>
    <font>
      <sz val="12"/>
      <color rgb="FF0000FF"/>
      <name val="Calibri"/>
      <family val="2"/>
      <scheme val="minor"/>
    </font>
    <font>
      <sz val="11"/>
      <color theme="5"/>
      <name val="Calibri"/>
      <family val="2"/>
      <scheme val="minor"/>
    </font>
    <font>
      <vertAlign val="superscript"/>
      <sz val="11"/>
      <name val="Calibri"/>
      <family val="2"/>
      <scheme val="minor"/>
    </font>
    <font>
      <sz val="11"/>
      <name val="Calibri"/>
      <family val="2"/>
      <scheme val="minor"/>
    </font>
    <font>
      <b/>
      <sz val="11"/>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7"/>
      <name val="Courier New"/>
      <family val="3"/>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2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style="thin"/>
      <bottom style="thin"/>
    </border>
    <border>
      <left style="thin"/>
      <right style="thin"/>
      <top style="thin"/>
      <bottom/>
    </border>
    <border>
      <left/>
      <right style="thin"/>
      <top/>
      <bottom/>
    </border>
    <border>
      <left style="thin"/>
      <right style="thin"/>
      <top/>
      <bottom style="thin"/>
    </border>
    <border>
      <left style="thin"/>
      <right/>
      <top/>
      <bottom style="thin"/>
    </border>
    <border>
      <left style="thin"/>
      <right/>
      <top/>
      <bottom/>
    </border>
  </borders>
  <cellStyleXfs count="5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5" fillId="0" borderId="0">
      <alignment/>
      <protection/>
    </xf>
    <xf numFmtId="43" fontId="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 fillId="16" borderId="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166" fontId="16" fillId="0" borderId="1">
      <alignment horizontal="center"/>
      <protection/>
    </xf>
    <xf numFmtId="0" fontId="17" fillId="3"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8" fillId="21" borderId="2" applyNumberFormat="0" applyAlignment="0" applyProtection="0"/>
    <xf numFmtId="0" fontId="19" fillId="22" borderId="3" applyNumberFormat="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lignment horizontal="center"/>
      <protection locked="0"/>
    </xf>
    <xf numFmtId="0" fontId="24" fillId="0" borderId="0" applyNumberFormat="0" applyFill="0" applyBorder="0" applyAlignment="0" applyProtection="0"/>
    <xf numFmtId="168" fontId="1" fillId="0" borderId="0">
      <alignment horizontal="center"/>
      <protection locked="0"/>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169" fontId="16" fillId="0" borderId="1">
      <alignment horizontal="center"/>
      <protection/>
    </xf>
    <xf numFmtId="0" fontId="1" fillId="0" borderId="0">
      <alignment horizontal="center"/>
      <protection/>
    </xf>
    <xf numFmtId="0" fontId="25" fillId="4" borderId="0" applyNumberFormat="0" applyBorder="0" applyAlignment="0" applyProtection="0"/>
    <xf numFmtId="0" fontId="25" fillId="4"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lignment/>
      <protection locked="0"/>
    </xf>
    <xf numFmtId="0" fontId="29" fillId="0" borderId="0" applyNumberFormat="0" applyFill="0" applyBorder="0">
      <alignment/>
      <protection locked="0"/>
    </xf>
    <xf numFmtId="0" fontId="30" fillId="7" borderId="2" applyNumberFormat="0" applyAlignment="0" applyProtection="0"/>
    <xf numFmtId="0" fontId="30" fillId="7" borderId="2" applyNumberFormat="0" applyAlignment="0" applyProtection="0"/>
    <xf numFmtId="0" fontId="31" fillId="0" borderId="7" applyNumberFormat="0" applyFill="0" applyAlignment="0" applyProtection="0"/>
    <xf numFmtId="0" fontId="31" fillId="0" borderId="7" applyNumberFormat="0" applyFill="0" applyAlignment="0" applyProtection="0"/>
    <xf numFmtId="0" fontId="32" fillId="23" borderId="0" applyNumberFormat="0" applyBorder="0" applyAlignment="0" applyProtection="0"/>
    <xf numFmtId="0" fontId="32" fillId="23" borderId="0" applyNumberFormat="0" applyBorder="0" applyAlignment="0" applyProtection="0"/>
    <xf numFmtId="0" fontId="33"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0" fontId="0" fillId="0" borderId="0">
      <alignment/>
      <protection/>
    </xf>
    <xf numFmtId="0" fontId="35"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3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34" fillId="0" borderId="0">
      <alignment/>
      <protection/>
    </xf>
    <xf numFmtId="0" fontId="1"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170" fontId="34" fillId="0" borderId="0">
      <alignment/>
      <protection/>
    </xf>
    <xf numFmtId="0" fontId="0"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7" fillId="0" borderId="0">
      <alignment/>
      <protection/>
    </xf>
    <xf numFmtId="0" fontId="37"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170" fontId="16" fillId="0" borderId="1">
      <alignment horizontal="center"/>
      <protection/>
    </xf>
    <xf numFmtId="0" fontId="38" fillId="21" borderId="10" applyNumberFormat="0" applyAlignment="0" applyProtection="0"/>
    <xf numFmtId="0" fontId="38"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39" fillId="0" borderId="0" applyFont="0" applyFill="0" applyBorder="0" applyAlignment="0" applyProtection="0"/>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42" fontId="2" fillId="0" borderId="11" applyFont="0">
      <alignment/>
      <protection/>
    </xf>
    <xf numFmtId="0" fontId="1" fillId="0" borderId="0" applyNumberFormat="0" applyBorder="0">
      <alignment/>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173" fontId="16" fillId="0" borderId="1">
      <alignment horizont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1" fillId="0" borderId="12" applyNumberFormat="0" applyFill="0" applyAlignment="0" applyProtection="0"/>
    <xf numFmtId="174" fontId="1" fillId="0" borderId="13" applyFont="0" applyFill="0" applyProtection="0">
      <alignment/>
    </xf>
    <xf numFmtId="41" fontId="5" fillId="0" borderId="14" applyBorder="0">
      <alignment/>
      <protection/>
    </xf>
    <xf numFmtId="0" fontId="42" fillId="0" borderId="0" applyNumberFormat="0" applyFill="0" applyBorder="0" applyAlignment="0" applyProtection="0"/>
  </cellStyleXfs>
  <cellXfs count="79">
    <xf numFmtId="0" fontId="0" fillId="0" borderId="0" xfId="0"/>
    <xf numFmtId="0" fontId="0" fillId="26" borderId="0" xfId="0" applyFill="1"/>
    <xf numFmtId="0" fontId="0" fillId="0" borderId="0" xfId="0" applyFill="1"/>
    <xf numFmtId="0" fontId="4" fillId="26" borderId="0" xfId="0" applyFont="1" applyFill="1" applyAlignment="1">
      <alignment horizontal="center"/>
    </xf>
    <xf numFmtId="37" fontId="4" fillId="26" borderId="1" xfId="20" applyFont="1" applyFill="1" applyBorder="1" applyAlignment="1" applyProtection="1">
      <alignment horizontal="left" wrapText="1"/>
      <protection/>
    </xf>
    <xf numFmtId="37" fontId="4" fillId="26" borderId="15" xfId="20" applyFont="1" applyFill="1" applyBorder="1" applyAlignment="1">
      <alignment horizontal="center" wrapText="1"/>
      <protection/>
    </xf>
    <xf numFmtId="37" fontId="4" fillId="26" borderId="1" xfId="20" applyFont="1" applyFill="1" applyBorder="1" applyAlignment="1">
      <alignment horizontal="center" wrapText="1"/>
      <protection/>
    </xf>
    <xf numFmtId="37" fontId="4" fillId="27" borderId="1" xfId="20" applyFont="1" applyFill="1" applyBorder="1" applyAlignment="1">
      <alignment horizontal="center" wrapText="1"/>
      <protection/>
    </xf>
    <xf numFmtId="37" fontId="4" fillId="26" borderId="1" xfId="20" applyFont="1" applyFill="1" applyBorder="1" applyAlignment="1">
      <alignment horizontal="left"/>
      <protection/>
    </xf>
    <xf numFmtId="164" fontId="4" fillId="26" borderId="1" xfId="21" applyNumberFormat="1" applyFont="1" applyFill="1" applyBorder="1" applyAlignment="1">
      <alignment/>
    </xf>
    <xf numFmtId="164" fontId="4" fillId="27" borderId="1" xfId="21" applyNumberFormat="1" applyFont="1" applyFill="1" applyBorder="1" applyAlignment="1">
      <alignment/>
    </xf>
    <xf numFmtId="165" fontId="0" fillId="0" borderId="0" xfId="15" applyNumberFormat="1" applyFont="1"/>
    <xf numFmtId="41" fontId="0" fillId="0" borderId="0" xfId="0" applyNumberFormat="1"/>
    <xf numFmtId="37" fontId="4" fillId="26" borderId="14" xfId="20" applyFont="1" applyFill="1" applyBorder="1" applyAlignment="1">
      <alignment horizontal="left" vertical="center"/>
      <protection/>
    </xf>
    <xf numFmtId="164" fontId="7" fillId="26" borderId="16" xfId="21" applyNumberFormat="1" applyFont="1" applyFill="1" applyBorder="1" applyAlignment="1">
      <alignment vertical="center"/>
    </xf>
    <xf numFmtId="164" fontId="7" fillId="27" borderId="16" xfId="21" applyNumberFormat="1" applyFont="1" applyFill="1" applyBorder="1" applyAlignment="1">
      <alignment vertical="center"/>
    </xf>
    <xf numFmtId="37" fontId="7" fillId="26" borderId="14" xfId="20" applyFont="1" applyFill="1" applyBorder="1" applyAlignment="1">
      <alignment horizontal="left" vertical="center"/>
      <protection/>
    </xf>
    <xf numFmtId="164" fontId="7" fillId="26" borderId="14" xfId="21" applyNumberFormat="1" applyFont="1" applyFill="1" applyBorder="1" applyAlignment="1">
      <alignment vertical="center"/>
    </xf>
    <xf numFmtId="164" fontId="7" fillId="27" borderId="14" xfId="21" applyNumberFormat="1" applyFont="1" applyFill="1" applyBorder="1" applyAlignment="1">
      <alignment vertical="center"/>
    </xf>
    <xf numFmtId="0" fontId="0" fillId="26" borderId="0" xfId="0" applyFont="1" applyFill="1"/>
    <xf numFmtId="0" fontId="0" fillId="0" borderId="0" xfId="0" applyFont="1"/>
    <xf numFmtId="164" fontId="0" fillId="0" borderId="0" xfId="18" applyNumberFormat="1" applyFont="1" applyFill="1"/>
    <xf numFmtId="37" fontId="7" fillId="26" borderId="14" xfId="20" applyFont="1" applyFill="1" applyBorder="1" applyAlignment="1">
      <alignment horizontal="left" vertical="center" indent="1"/>
      <protection/>
    </xf>
    <xf numFmtId="41" fontId="0" fillId="0" borderId="0" xfId="0" applyNumberFormat="1" applyFont="1" applyFill="1"/>
    <xf numFmtId="37" fontId="8" fillId="0" borderId="17" xfId="20" applyFont="1" applyFill="1" applyBorder="1" applyAlignment="1">
      <alignment horizontal="left" vertical="center" wrapText="1"/>
      <protection/>
    </xf>
    <xf numFmtId="164" fontId="9" fillId="26" borderId="14" xfId="21" applyNumberFormat="1" applyFont="1" applyFill="1" applyBorder="1" applyAlignment="1">
      <alignment vertical="center"/>
    </xf>
    <xf numFmtId="164" fontId="9" fillId="27" borderId="14" xfId="21" applyNumberFormat="1" applyFont="1" applyFill="1" applyBorder="1" applyAlignment="1">
      <alignment vertical="center"/>
    </xf>
    <xf numFmtId="0" fontId="0" fillId="0" borderId="0" xfId="0" applyFont="1" applyFill="1"/>
    <xf numFmtId="164" fontId="0" fillId="0" borderId="0" xfId="0" applyNumberFormat="1" applyFont="1" applyFill="1"/>
    <xf numFmtId="37" fontId="7" fillId="26" borderId="14" xfId="20" applyFont="1" applyFill="1" applyBorder="1" applyAlignment="1">
      <alignment horizontal="left"/>
      <protection/>
    </xf>
    <xf numFmtId="37" fontId="4" fillId="26" borderId="18" xfId="20" applyFont="1" applyFill="1" applyBorder="1" applyAlignment="1">
      <alignment horizontal="left" vertical="center"/>
      <protection/>
    </xf>
    <xf numFmtId="164" fontId="4" fillId="26" borderId="19" xfId="21" applyNumberFormat="1" applyFont="1" applyFill="1" applyBorder="1" applyAlignment="1">
      <alignment vertical="center"/>
    </xf>
    <xf numFmtId="164" fontId="4" fillId="27" borderId="19" xfId="21" applyNumberFormat="1" applyFont="1" applyFill="1" applyBorder="1" applyAlignment="1">
      <alignment vertical="center"/>
    </xf>
    <xf numFmtId="164" fontId="4" fillId="26" borderId="18" xfId="21" applyNumberFormat="1" applyFont="1" applyFill="1" applyBorder="1" applyAlignment="1">
      <alignment vertical="center"/>
    </xf>
    <xf numFmtId="164" fontId="0" fillId="0" borderId="0" xfId="0" applyNumberFormat="1" applyFill="1"/>
    <xf numFmtId="42" fontId="0" fillId="0" borderId="0" xfId="0" applyNumberFormat="1" applyFill="1"/>
    <xf numFmtId="37" fontId="0" fillId="0" borderId="0" xfId="0" applyNumberFormat="1" applyFill="1"/>
    <xf numFmtId="164" fontId="9" fillId="0" borderId="14" xfId="21" applyNumberFormat="1" applyFont="1" applyFill="1" applyBorder="1" applyAlignment="1">
      <alignment vertical="center"/>
    </xf>
    <xf numFmtId="164" fontId="0" fillId="0" borderId="0" xfId="18" applyNumberFormat="1" applyFont="1" applyFill="1"/>
    <xf numFmtId="0" fontId="10" fillId="0" borderId="0" xfId="0" applyFont="1"/>
    <xf numFmtId="164" fontId="10" fillId="0" borderId="0" xfId="18" applyNumberFormat="1" applyFont="1" applyFill="1"/>
    <xf numFmtId="164" fontId="4" fillId="27" borderId="18" xfId="21" applyNumberFormat="1" applyFont="1" applyFill="1" applyBorder="1" applyAlignment="1">
      <alignment vertical="center"/>
    </xf>
    <xf numFmtId="37" fontId="4" fillId="26" borderId="1" xfId="20" applyFont="1" applyFill="1" applyBorder="1" applyAlignment="1">
      <alignment horizontal="left" vertical="center"/>
      <protection/>
    </xf>
    <xf numFmtId="164" fontId="7" fillId="26" borderId="1" xfId="18" applyNumberFormat="1" applyFont="1" applyFill="1" applyBorder="1" applyAlignment="1">
      <alignment horizontal="right" vertical="center"/>
    </xf>
    <xf numFmtId="164" fontId="7" fillId="27" borderId="1" xfId="18" applyNumberFormat="1" applyFont="1" applyFill="1" applyBorder="1" applyAlignment="1">
      <alignment horizontal="right" vertical="center"/>
    </xf>
    <xf numFmtId="37" fontId="7" fillId="26" borderId="20" xfId="20" applyFont="1" applyFill="1" applyBorder="1" applyAlignment="1" quotePrefix="1">
      <alignment horizontal="left" vertical="center"/>
      <protection/>
    </xf>
    <xf numFmtId="37" fontId="7" fillId="26" borderId="20" xfId="20" applyFont="1" applyFill="1" applyBorder="1" applyAlignment="1">
      <alignment horizontal="right"/>
      <protection/>
    </xf>
    <xf numFmtId="37" fontId="7" fillId="27" borderId="20" xfId="20" applyFont="1" applyFill="1" applyBorder="1" applyAlignment="1">
      <alignment horizontal="right"/>
      <protection/>
    </xf>
    <xf numFmtId="37" fontId="7" fillId="26" borderId="14" xfId="20" applyFont="1" applyFill="1" applyBorder="1" applyAlignment="1">
      <alignment horizontal="right"/>
      <protection/>
    </xf>
    <xf numFmtId="37" fontId="0" fillId="0" borderId="0" xfId="0" applyNumberFormat="1"/>
    <xf numFmtId="164" fontId="4" fillId="26" borderId="1" xfId="21" applyNumberFormat="1" applyFont="1" applyFill="1" applyBorder="1" applyAlignment="1" quotePrefix="1">
      <alignment vertical="center"/>
    </xf>
    <xf numFmtId="164" fontId="4" fillId="27" borderId="1" xfId="21" applyNumberFormat="1" applyFont="1" applyFill="1" applyBorder="1" applyAlignment="1" quotePrefix="1">
      <alignment vertical="center"/>
    </xf>
    <xf numFmtId="0" fontId="2" fillId="26" borderId="0" xfId="0" applyFont="1" applyFill="1"/>
    <xf numFmtId="42" fontId="2" fillId="0" borderId="0" xfId="0" applyNumberFormat="1" applyFont="1"/>
    <xf numFmtId="0" fontId="2" fillId="0" borderId="0" xfId="0" applyFont="1"/>
    <xf numFmtId="164" fontId="7" fillId="26" borderId="17" xfId="21" applyNumberFormat="1" applyFont="1" applyFill="1" applyBorder="1" applyAlignment="1">
      <alignment vertical="center"/>
    </xf>
    <xf numFmtId="164" fontId="7" fillId="27" borderId="17" xfId="21" applyNumberFormat="1" applyFont="1" applyFill="1" applyBorder="1" applyAlignment="1">
      <alignment vertical="center"/>
    </xf>
    <xf numFmtId="42" fontId="0" fillId="0" borderId="0" xfId="0" applyNumberFormat="1"/>
    <xf numFmtId="164" fontId="9" fillId="26" borderId="17" xfId="21" applyNumberFormat="1" applyFont="1" applyFill="1" applyBorder="1" applyAlignment="1">
      <alignment vertical="center"/>
    </xf>
    <xf numFmtId="164" fontId="9" fillId="27" borderId="17" xfId="21" applyNumberFormat="1" applyFont="1" applyFill="1" applyBorder="1" applyAlignment="1">
      <alignment vertical="center"/>
    </xf>
    <xf numFmtId="164" fontId="7" fillId="0" borderId="17" xfId="21" applyNumberFormat="1" applyFont="1" applyFill="1" applyBorder="1" applyAlignment="1">
      <alignment vertical="center"/>
    </xf>
    <xf numFmtId="164" fontId="7" fillId="0" borderId="14" xfId="21" applyNumberFormat="1" applyFont="1" applyFill="1" applyBorder="1" applyAlignment="1">
      <alignment vertical="center"/>
    </xf>
    <xf numFmtId="164" fontId="7" fillId="26" borderId="14" xfId="18" applyNumberFormat="1" applyFont="1" applyFill="1" applyBorder="1" applyAlignment="1">
      <alignment vertical="center"/>
    </xf>
    <xf numFmtId="164" fontId="7" fillId="27" borderId="14" xfId="18" applyNumberFormat="1" applyFont="1" applyFill="1" applyBorder="1" applyAlignment="1">
      <alignment vertical="center"/>
    </xf>
    <xf numFmtId="164" fontId="4" fillId="26" borderId="14" xfId="21" applyNumberFormat="1" applyFont="1" applyFill="1" applyBorder="1" applyAlignment="1">
      <alignment vertical="center"/>
    </xf>
    <xf numFmtId="164" fontId="4" fillId="27" borderId="14" xfId="21" applyNumberFormat="1" applyFont="1" applyFill="1" applyBorder="1" applyAlignment="1">
      <alignment vertical="center"/>
    </xf>
    <xf numFmtId="164" fontId="4" fillId="26" borderId="18" xfId="18" applyNumberFormat="1" applyFont="1" applyFill="1" applyBorder="1" applyAlignment="1">
      <alignment vertical="center"/>
    </xf>
    <xf numFmtId="164" fontId="4" fillId="27" borderId="18" xfId="18" applyNumberFormat="1" applyFont="1" applyFill="1" applyBorder="1" applyAlignment="1">
      <alignment vertical="center"/>
    </xf>
    <xf numFmtId="37" fontId="4" fillId="0" borderId="1" xfId="20" applyFont="1" applyFill="1" applyBorder="1" applyAlignment="1">
      <alignment horizontal="left" vertical="center"/>
      <protection/>
    </xf>
    <xf numFmtId="164" fontId="4" fillId="26" borderId="1" xfId="18" applyNumberFormat="1" applyFont="1" applyFill="1" applyBorder="1" applyAlignment="1">
      <alignment vertical="center"/>
    </xf>
    <xf numFmtId="164" fontId="4" fillId="27" borderId="1" xfId="18" applyNumberFormat="1" applyFont="1" applyFill="1" applyBorder="1" applyAlignment="1">
      <alignment vertical="center"/>
    </xf>
    <xf numFmtId="37" fontId="4" fillId="0" borderId="0" xfId="20" applyFont="1" applyFill="1" applyAlignment="1">
      <alignment horizontal="left"/>
      <protection/>
    </xf>
    <xf numFmtId="37" fontId="7" fillId="0" borderId="0" xfId="20" applyFont="1" applyFill="1" applyBorder="1">
      <alignment/>
      <protection/>
    </xf>
    <xf numFmtId="0" fontId="12" fillId="0" borderId="0" xfId="0" applyFont="1" applyFill="1" applyAlignment="1" applyProtection="1">
      <alignment horizontal="left" vertical="top"/>
      <protection locked="0"/>
    </xf>
    <xf numFmtId="0" fontId="11" fillId="0" borderId="0" xfId="0" applyFont="1" applyFill="1" applyAlignment="1">
      <alignment horizontal="left" wrapText="1"/>
    </xf>
    <xf numFmtId="0" fontId="11" fillId="0" borderId="0" xfId="0" applyFont="1" applyFill="1" applyAlignment="1" applyProtection="1">
      <alignment horizontal="left" vertical="top"/>
      <protection locked="0"/>
    </xf>
    <xf numFmtId="0" fontId="11" fillId="0" borderId="0" xfId="0" applyFont="1" applyFill="1" applyAlignment="1" applyProtection="1">
      <alignment horizontal="left" vertical="top" wrapText="1"/>
      <protection locked="0"/>
    </xf>
    <xf numFmtId="0" fontId="4" fillId="26" borderId="0" xfId="0" applyFont="1" applyFill="1" applyAlignment="1">
      <alignment horizontal="center"/>
    </xf>
    <xf numFmtId="0" fontId="12" fillId="0" borderId="0" xfId="0" applyFont="1" applyFill="1" applyAlignment="1" applyProtection="1">
      <alignment horizontal="left" vertical="top" wrapText="1"/>
      <protection locked="0"/>
    </xf>
  </cellXfs>
  <cellStyles count="527">
    <cellStyle name="Normal" xfId="0"/>
    <cellStyle name="Percent" xfId="15"/>
    <cellStyle name="Currency" xfId="16"/>
    <cellStyle name="Currency [0]" xfId="17"/>
    <cellStyle name="Comma" xfId="18"/>
    <cellStyle name="Comma [0]" xfId="19"/>
    <cellStyle name="Normal_AIRPLAN.XLS" xfId="20"/>
    <cellStyle name="Comma 2" xfId="21"/>
    <cellStyle name="20% - Accent1 2" xfId="22"/>
    <cellStyle name="20% - Accent1 2 2" xfId="23"/>
    <cellStyle name="20% - Accent2 2" xfId="24"/>
    <cellStyle name="20% - Accent2 2 2" xfId="25"/>
    <cellStyle name="20% - Accent3 2" xfId="26"/>
    <cellStyle name="20% - Accent3 2 2" xfId="27"/>
    <cellStyle name="20% - Accent4 2" xfId="28"/>
    <cellStyle name="20% - Accent4 2 2" xfId="29"/>
    <cellStyle name="20% - Accent5 2" xfId="30"/>
    <cellStyle name="20% - Accent6 2" xfId="31"/>
    <cellStyle name="20% - Accent6 2 2" xfId="32"/>
    <cellStyle name="40% - Accent1 2" xfId="33"/>
    <cellStyle name="40% - Accent1 2 2" xfId="34"/>
    <cellStyle name="40% - Accent2 2" xfId="35"/>
    <cellStyle name="40% - Accent3 2" xfId="36"/>
    <cellStyle name="40% - Accent3 2 2" xfId="37"/>
    <cellStyle name="40% - Accent4 2" xfId="38"/>
    <cellStyle name="40% - Accent4 2 2" xfId="39"/>
    <cellStyle name="40% - Accent5 2" xfId="40"/>
    <cellStyle name="40% - Accent5 2 2" xfId="41"/>
    <cellStyle name="40% - Accent6 2" xfId="42"/>
    <cellStyle name="40% - Accent6 2 2" xfId="43"/>
    <cellStyle name="60% - Accent1 2" xfId="44"/>
    <cellStyle name="60% - Accent1 2 2" xfId="45"/>
    <cellStyle name="60% - Accent2 2" xfId="46"/>
    <cellStyle name="60% - Accent2 2 2" xfId="47"/>
    <cellStyle name="60% - Accent3 2" xfId="48"/>
    <cellStyle name="60% - Accent3 2 2" xfId="49"/>
    <cellStyle name="60% - Accent4 2" xfId="50"/>
    <cellStyle name="60% - Accent4 2 2" xfId="51"/>
    <cellStyle name="60% - Accent5 2" xfId="52"/>
    <cellStyle name="60% - Accent5 2 2" xfId="53"/>
    <cellStyle name="60% - Accent6 2" xfId="54"/>
    <cellStyle name="60% - Accent6 2 2" xfId="55"/>
    <cellStyle name="60% Accent1" xfId="56"/>
    <cellStyle name="Accent1 2" xfId="57"/>
    <cellStyle name="Accent1 2 2" xfId="58"/>
    <cellStyle name="Accent2 2" xfId="59"/>
    <cellStyle name="Accent2 2 2" xfId="60"/>
    <cellStyle name="Accent3 2" xfId="61"/>
    <cellStyle name="Accent3 2 2" xfId="62"/>
    <cellStyle name="Accent4 2" xfId="63"/>
    <cellStyle name="Accent4 2 2" xfId="64"/>
    <cellStyle name="Accent5 2" xfId="65"/>
    <cellStyle name="Accent6 2" xfId="66"/>
    <cellStyle name="Accent6 2 2" xfId="67"/>
    <cellStyle name="Account" xfId="68"/>
    <cellStyle name="Account 10" xfId="69"/>
    <cellStyle name="Account 10 2" xfId="70"/>
    <cellStyle name="Account 10 2 2" xfId="71"/>
    <cellStyle name="Account 10 3" xfId="72"/>
    <cellStyle name="Account 11" xfId="73"/>
    <cellStyle name="Account 11 2" xfId="74"/>
    <cellStyle name="Account 11 2 2" xfId="75"/>
    <cellStyle name="Account 11 3" xfId="76"/>
    <cellStyle name="Account 12" xfId="77"/>
    <cellStyle name="Account 12 2" xfId="78"/>
    <cellStyle name="Account 12 2 2" xfId="79"/>
    <cellStyle name="Account 12 3" xfId="80"/>
    <cellStyle name="Account 13" xfId="81"/>
    <cellStyle name="Account 13 2" xfId="82"/>
    <cellStyle name="Account 13 2 2" xfId="83"/>
    <cellStyle name="Account 13 3" xfId="84"/>
    <cellStyle name="Account 14" xfId="85"/>
    <cellStyle name="Account 14 2" xfId="86"/>
    <cellStyle name="Account 14 2 2" xfId="87"/>
    <cellStyle name="Account 14 3" xfId="88"/>
    <cellStyle name="Account 15" xfId="89"/>
    <cellStyle name="Account 15 2" xfId="90"/>
    <cellStyle name="Account 15 2 2" xfId="91"/>
    <cellStyle name="Account 15 3" xfId="92"/>
    <cellStyle name="Account 2" xfId="93"/>
    <cellStyle name="Account 2 2" xfId="94"/>
    <cellStyle name="Account 2 2 2" xfId="95"/>
    <cellStyle name="Account 2 3" xfId="96"/>
    <cellStyle name="Account 3" xfId="97"/>
    <cellStyle name="Account 3 2" xfId="98"/>
    <cellStyle name="Account 3 2 2" xfId="99"/>
    <cellStyle name="Account 3 3" xfId="100"/>
    <cellStyle name="Account 4" xfId="101"/>
    <cellStyle name="Account 4 2" xfId="102"/>
    <cellStyle name="Account 4 2 2" xfId="103"/>
    <cellStyle name="Account 4 3" xfId="104"/>
    <cellStyle name="Account 5" xfId="105"/>
    <cellStyle name="Account 5 2" xfId="106"/>
    <cellStyle name="Account 5 2 2" xfId="107"/>
    <cellStyle name="Account 5 3" xfId="108"/>
    <cellStyle name="Account 6" xfId="109"/>
    <cellStyle name="Account 6 2" xfId="110"/>
    <cellStyle name="Account 6 2 2" xfId="111"/>
    <cellStyle name="Account 6 3" xfId="112"/>
    <cellStyle name="Account 7" xfId="113"/>
    <cellStyle name="Account 7 2" xfId="114"/>
    <cellStyle name="Account 7 2 2" xfId="115"/>
    <cellStyle name="Account 7 3" xfId="116"/>
    <cellStyle name="Account 8" xfId="117"/>
    <cellStyle name="Account 8 2" xfId="118"/>
    <cellStyle name="Account 8 2 2" xfId="119"/>
    <cellStyle name="Account 8 3" xfId="120"/>
    <cellStyle name="Account 9" xfId="121"/>
    <cellStyle name="Account 9 2" xfId="122"/>
    <cellStyle name="Account 9 2 2" xfId="123"/>
    <cellStyle name="Account 9 3" xfId="124"/>
    <cellStyle name="Bad 2" xfId="125"/>
    <cellStyle name="Bad 2 2" xfId="126"/>
    <cellStyle name="Calculation 2" xfId="127"/>
    <cellStyle name="Calculation 2 2" xfId="128"/>
    <cellStyle name="Check Cell 2" xfId="129"/>
    <cellStyle name="Comma 1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xfId="151"/>
    <cellStyle name="Currency 2 2" xfId="152"/>
    <cellStyle name="Currency 2 2 2" xfId="153"/>
    <cellStyle name="Currency 2 3" xfId="154"/>
    <cellStyle name="Currency 2 4" xfId="155"/>
    <cellStyle name="Currency 2 5" xfId="156"/>
    <cellStyle name="Currency 2 6" xfId="157"/>
    <cellStyle name="Currency 3" xfId="158"/>
    <cellStyle name="Currency 3 2" xfId="159"/>
    <cellStyle name="Currency 3 3" xfId="160"/>
    <cellStyle name="Currency 3 4" xfId="161"/>
    <cellStyle name="Currency 4" xfId="162"/>
    <cellStyle name="Currency 5" xfId="163"/>
    <cellStyle name="Currency 5 2" xfId="164"/>
    <cellStyle name="Currency 6" xfId="165"/>
    <cellStyle name="Currency 6 2" xfId="166"/>
    <cellStyle name="Date" xfId="167"/>
    <cellStyle name="Explanatory Text 2" xfId="168"/>
    <cellStyle name="Fund" xfId="169"/>
    <cellStyle name="Fund 10" xfId="170"/>
    <cellStyle name="Fund 10 2" xfId="171"/>
    <cellStyle name="Fund 10 2 2" xfId="172"/>
    <cellStyle name="Fund 10 3" xfId="173"/>
    <cellStyle name="Fund 11" xfId="174"/>
    <cellStyle name="Fund 11 2" xfId="175"/>
    <cellStyle name="Fund 11 2 2" xfId="176"/>
    <cellStyle name="Fund 11 3" xfId="177"/>
    <cellStyle name="Fund 12" xfId="178"/>
    <cellStyle name="Fund 12 2" xfId="179"/>
    <cellStyle name="Fund 12 2 2" xfId="180"/>
    <cellStyle name="Fund 12 3" xfId="181"/>
    <cellStyle name="Fund 13" xfId="182"/>
    <cellStyle name="Fund 13 2" xfId="183"/>
    <cellStyle name="Fund 13 2 2" xfId="184"/>
    <cellStyle name="Fund 13 3" xfId="185"/>
    <cellStyle name="Fund 14" xfId="186"/>
    <cellStyle name="Fund 14 2" xfId="187"/>
    <cellStyle name="Fund 14 2 2" xfId="188"/>
    <cellStyle name="Fund 14 3" xfId="189"/>
    <cellStyle name="Fund 15" xfId="190"/>
    <cellStyle name="Fund 15 2" xfId="191"/>
    <cellStyle name="Fund 15 2 2" xfId="192"/>
    <cellStyle name="Fund 15 3" xfId="193"/>
    <cellStyle name="Fund 2" xfId="194"/>
    <cellStyle name="Fund 2 2" xfId="195"/>
    <cellStyle name="Fund 2 2 2" xfId="196"/>
    <cellStyle name="Fund 2 3" xfId="197"/>
    <cellStyle name="Fund 3" xfId="198"/>
    <cellStyle name="Fund 3 2" xfId="199"/>
    <cellStyle name="Fund 3 2 2" xfId="200"/>
    <cellStyle name="Fund 3 3" xfId="201"/>
    <cellStyle name="Fund 4" xfId="202"/>
    <cellStyle name="Fund 4 2" xfId="203"/>
    <cellStyle name="Fund 4 2 2" xfId="204"/>
    <cellStyle name="Fund 4 3" xfId="205"/>
    <cellStyle name="Fund 5" xfId="206"/>
    <cellStyle name="Fund 5 2" xfId="207"/>
    <cellStyle name="Fund 5 2 2" xfId="208"/>
    <cellStyle name="Fund 5 3" xfId="209"/>
    <cellStyle name="Fund 6" xfId="210"/>
    <cellStyle name="Fund 6 2" xfId="211"/>
    <cellStyle name="Fund 6 2 2" xfId="212"/>
    <cellStyle name="Fund 6 3" xfId="213"/>
    <cellStyle name="Fund 7" xfId="214"/>
    <cellStyle name="Fund 7 2" xfId="215"/>
    <cellStyle name="Fund 7 2 2" xfId="216"/>
    <cellStyle name="Fund 7 3" xfId="217"/>
    <cellStyle name="Fund 8" xfId="218"/>
    <cellStyle name="Fund 8 2" xfId="219"/>
    <cellStyle name="Fund 8 2 2" xfId="220"/>
    <cellStyle name="Fund 8 3" xfId="221"/>
    <cellStyle name="Fund 9" xfId="222"/>
    <cellStyle name="Fund 9 2" xfId="223"/>
    <cellStyle name="Fund 9 2 2" xfId="224"/>
    <cellStyle name="Fund 9 3" xfId="225"/>
    <cellStyle name="General" xfId="226"/>
    <cellStyle name="Good 2" xfId="227"/>
    <cellStyle name="Good 2 2" xfId="228"/>
    <cellStyle name="Heading 1 2" xfId="229"/>
    <cellStyle name="Heading 1 2 2" xfId="230"/>
    <cellStyle name="Heading 2 2" xfId="231"/>
    <cellStyle name="Heading 2 2 2" xfId="232"/>
    <cellStyle name="Heading 3 2" xfId="233"/>
    <cellStyle name="Heading 3 2 2" xfId="234"/>
    <cellStyle name="Heading 4 2" xfId="235"/>
    <cellStyle name="Heading 4 2 2" xfId="236"/>
    <cellStyle name="Hyperlink 2" xfId="237"/>
    <cellStyle name="Hyperlink 3" xfId="238"/>
    <cellStyle name="Input 2" xfId="239"/>
    <cellStyle name="Input 2 2" xfId="240"/>
    <cellStyle name="Linked Cell 2" xfId="241"/>
    <cellStyle name="Linked Cell 2 2" xfId="242"/>
    <cellStyle name="Neutral 2" xfId="243"/>
    <cellStyle name="Neutral 2 2" xfId="244"/>
    <cellStyle name="Normal 10" xfId="245"/>
    <cellStyle name="Normal 11" xfId="246"/>
    <cellStyle name="Normal 11 2" xfId="247"/>
    <cellStyle name="Normal 12" xfId="248"/>
    <cellStyle name="Normal 13" xfId="249"/>
    <cellStyle name="Normal 15" xfId="250"/>
    <cellStyle name="Normal 2" xfId="251"/>
    <cellStyle name="Normal 2 10" xfId="252"/>
    <cellStyle name="Normal 2 11" xfId="253"/>
    <cellStyle name="Normal 2 12" xfId="254"/>
    <cellStyle name="Normal 2 13" xfId="255"/>
    <cellStyle name="Normal 2 14" xfId="256"/>
    <cellStyle name="Normal 2 15" xfId="257"/>
    <cellStyle name="Normal 2 16" xfId="258"/>
    <cellStyle name="Normal 2 2" xfId="259"/>
    <cellStyle name="Normal 2 2 10" xfId="260"/>
    <cellStyle name="Normal 2 2 11" xfId="261"/>
    <cellStyle name="Normal 2 2 12" xfId="262"/>
    <cellStyle name="Normal 2 2 13" xfId="263"/>
    <cellStyle name="Normal 2 2 14" xfId="264"/>
    <cellStyle name="Normal 2 2 15" xfId="265"/>
    <cellStyle name="Normal 2 2 16" xfId="266"/>
    <cellStyle name="Normal 2 2 17" xfId="267"/>
    <cellStyle name="Normal 2 2 2" xfId="268"/>
    <cellStyle name="Normal 2 2 3" xfId="269"/>
    <cellStyle name="Normal 2 2 4" xfId="270"/>
    <cellStyle name="Normal 2 2 5" xfId="271"/>
    <cellStyle name="Normal 2 2 6" xfId="272"/>
    <cellStyle name="Normal 2 2 7" xfId="273"/>
    <cellStyle name="Normal 2 2 8" xfId="274"/>
    <cellStyle name="Normal 2 2 9" xfId="275"/>
    <cellStyle name="Normal 2 3" xfId="276"/>
    <cellStyle name="Normal 2 3 2" xfId="277"/>
    <cellStyle name="Normal 2 4" xfId="278"/>
    <cellStyle name="Normal 2 5" xfId="279"/>
    <cellStyle name="Normal 2 6" xfId="280"/>
    <cellStyle name="Normal 2 7" xfId="281"/>
    <cellStyle name="Normal 2 8" xfId="282"/>
    <cellStyle name="Normal 2 9" xfId="283"/>
    <cellStyle name="Normal 3" xfId="284"/>
    <cellStyle name="Normal 3 2" xfId="285"/>
    <cellStyle name="Normal 3 2 2" xfId="286"/>
    <cellStyle name="Normal 3 2 2 2" xfId="287"/>
    <cellStyle name="Normal 3 2 2 2 2" xfId="288"/>
    <cellStyle name="Normal 3 2 2 3" xfId="289"/>
    <cellStyle name="Normal 3 2 2 4" xfId="290"/>
    <cellStyle name="Normal 3 2 3" xfId="291"/>
    <cellStyle name="Normal 3 2 3 2" xfId="292"/>
    <cellStyle name="Normal 3 2 4" xfId="293"/>
    <cellStyle name="Normal 3 2 5" xfId="294"/>
    <cellStyle name="Normal 3 3" xfId="295"/>
    <cellStyle name="Normal 3 3 2" xfId="296"/>
    <cellStyle name="Normal 3 3 3" xfId="297"/>
    <cellStyle name="Normal 3 4" xfId="298"/>
    <cellStyle name="Normal 3 4 2" xfId="299"/>
    <cellStyle name="Normal 3 4 2 2" xfId="300"/>
    <cellStyle name="Normal 3 4 3" xfId="301"/>
    <cellStyle name="Normal 3 5" xfId="302"/>
    <cellStyle name="Normal 3 5 2" xfId="303"/>
    <cellStyle name="Normal 3 6" xfId="304"/>
    <cellStyle name="Normal 3 7" xfId="305"/>
    <cellStyle name="Normal 4" xfId="306"/>
    <cellStyle name="Normal 4 2" xfId="307"/>
    <cellStyle name="Normal 4 2 2" xfId="308"/>
    <cellStyle name="Normal 4 2 3" xfId="309"/>
    <cellStyle name="Normal 4 3" xfId="310"/>
    <cellStyle name="Normal 4 4" xfId="311"/>
    <cellStyle name="Normal 5" xfId="312"/>
    <cellStyle name="Normal 5 2" xfId="313"/>
    <cellStyle name="Normal 5 2 2" xfId="314"/>
    <cellStyle name="Normal 5 2 2 2" xfId="315"/>
    <cellStyle name="Normal 5 2 3" xfId="316"/>
    <cellStyle name="Normal 5 2 4" xfId="317"/>
    <cellStyle name="Normal 5 2 5" xfId="318"/>
    <cellStyle name="Normal 5 3" xfId="319"/>
    <cellStyle name="Normal 5 3 2" xfId="320"/>
    <cellStyle name="Normal 5 4" xfId="321"/>
    <cellStyle name="Normal 5 5" xfId="322"/>
    <cellStyle name="Normal 5 6" xfId="323"/>
    <cellStyle name="Normal 5 7" xfId="324"/>
    <cellStyle name="Normal 5 8" xfId="325"/>
    <cellStyle name="Normal 5 9" xfId="326"/>
    <cellStyle name="Normal 6" xfId="327"/>
    <cellStyle name="Normal 6 2" xfId="328"/>
    <cellStyle name="Normal 6 3" xfId="329"/>
    <cellStyle name="Normal 7" xfId="330"/>
    <cellStyle name="Normal 8" xfId="331"/>
    <cellStyle name="Normal 9" xfId="332"/>
    <cellStyle name="Normal 9 2" xfId="333"/>
    <cellStyle name="Normal 9 3" xfId="334"/>
    <cellStyle name="Normal 9 4" xfId="335"/>
    <cellStyle name="Note 2" xfId="336"/>
    <cellStyle name="Note 2 2" xfId="337"/>
    <cellStyle name="Note 2 2 2" xfId="338"/>
    <cellStyle name="Note 2 2 3" xfId="339"/>
    <cellStyle name="Org" xfId="340"/>
    <cellStyle name="Org 10" xfId="341"/>
    <cellStyle name="Org 10 2" xfId="342"/>
    <cellStyle name="Org 10 2 2" xfId="343"/>
    <cellStyle name="Org 10 3" xfId="344"/>
    <cellStyle name="Org 11" xfId="345"/>
    <cellStyle name="Org 11 2" xfId="346"/>
    <cellStyle name="Org 11 2 2" xfId="347"/>
    <cellStyle name="Org 11 3" xfId="348"/>
    <cellStyle name="Org 12" xfId="349"/>
    <cellStyle name="Org 12 2" xfId="350"/>
    <cellStyle name="Org 12 2 2" xfId="351"/>
    <cellStyle name="Org 12 3" xfId="352"/>
    <cellStyle name="Org 13" xfId="353"/>
    <cellStyle name="Org 13 2" xfId="354"/>
    <cellStyle name="Org 13 2 2" xfId="355"/>
    <cellStyle name="Org 13 3" xfId="356"/>
    <cellStyle name="Org 14" xfId="357"/>
    <cellStyle name="Org 14 2" xfId="358"/>
    <cellStyle name="Org 14 2 2" xfId="359"/>
    <cellStyle name="Org 14 3" xfId="360"/>
    <cellStyle name="Org 15" xfId="361"/>
    <cellStyle name="Org 15 2" xfId="362"/>
    <cellStyle name="Org 15 2 2" xfId="363"/>
    <cellStyle name="Org 15 3" xfId="364"/>
    <cellStyle name="Org 2" xfId="365"/>
    <cellStyle name="Org 2 2" xfId="366"/>
    <cellStyle name="Org 2 2 2" xfId="367"/>
    <cellStyle name="Org 2 3" xfId="368"/>
    <cellStyle name="Org 3" xfId="369"/>
    <cellStyle name="Org 3 2" xfId="370"/>
    <cellStyle name="Org 3 2 2" xfId="371"/>
    <cellStyle name="Org 3 3" xfId="372"/>
    <cellStyle name="Org 4" xfId="373"/>
    <cellStyle name="Org 4 2" xfId="374"/>
    <cellStyle name="Org 4 2 2" xfId="375"/>
    <cellStyle name="Org 4 3" xfId="376"/>
    <cellStyle name="Org 5" xfId="377"/>
    <cellStyle name="Org 5 2" xfId="378"/>
    <cellStyle name="Org 5 2 2" xfId="379"/>
    <cellStyle name="Org 5 3" xfId="380"/>
    <cellStyle name="Org 6" xfId="381"/>
    <cellStyle name="Org 6 2" xfId="382"/>
    <cellStyle name="Org 6 2 2" xfId="383"/>
    <cellStyle name="Org 6 3" xfId="384"/>
    <cellStyle name="Org 7" xfId="385"/>
    <cellStyle name="Org 7 2" xfId="386"/>
    <cellStyle name="Org 7 2 2" xfId="387"/>
    <cellStyle name="Org 7 3" xfId="388"/>
    <cellStyle name="Org 8" xfId="389"/>
    <cellStyle name="Org 8 2" xfId="390"/>
    <cellStyle name="Org 8 2 2" xfId="391"/>
    <cellStyle name="Org 8 3" xfId="392"/>
    <cellStyle name="Org 9" xfId="393"/>
    <cellStyle name="Org 9 2" xfId="394"/>
    <cellStyle name="Org 9 2 2" xfId="395"/>
    <cellStyle name="Org 9 3" xfId="396"/>
    <cellStyle name="Output 2" xfId="397"/>
    <cellStyle name="Output 2 2" xfId="398"/>
    <cellStyle name="Percent 2" xfId="399"/>
    <cellStyle name="Percent 2 10" xfId="400"/>
    <cellStyle name="Percent 2 11" xfId="401"/>
    <cellStyle name="Percent 2 12" xfId="402"/>
    <cellStyle name="Percent 2 13" xfId="403"/>
    <cellStyle name="Percent 2 14" xfId="404"/>
    <cellStyle name="Percent 2 15" xfId="405"/>
    <cellStyle name="Percent 2 2" xfId="406"/>
    <cellStyle name="Percent 2 3" xfId="407"/>
    <cellStyle name="Percent 2 4" xfId="408"/>
    <cellStyle name="Percent 2 5" xfId="409"/>
    <cellStyle name="Percent 2 6" xfId="410"/>
    <cellStyle name="Percent 2 7" xfId="411"/>
    <cellStyle name="Percent 2 8" xfId="412"/>
    <cellStyle name="Percent 2 9" xfId="413"/>
    <cellStyle name="Percent 3" xfId="414"/>
    <cellStyle name="Percent 3 2" xfId="415"/>
    <cellStyle name="Percent 4" xfId="416"/>
    <cellStyle name="Phone" xfId="417"/>
    <cellStyle name="Project" xfId="418"/>
    <cellStyle name="Project 10" xfId="419"/>
    <cellStyle name="Project 10 2" xfId="420"/>
    <cellStyle name="Project 10 2 2" xfId="421"/>
    <cellStyle name="Project 10 3" xfId="422"/>
    <cellStyle name="Project 11" xfId="423"/>
    <cellStyle name="Project 11 2" xfId="424"/>
    <cellStyle name="Project 11 2 2" xfId="425"/>
    <cellStyle name="Project 11 3" xfId="426"/>
    <cellStyle name="Project 12" xfId="427"/>
    <cellStyle name="Project 12 2" xfId="428"/>
    <cellStyle name="Project 12 2 2" xfId="429"/>
    <cellStyle name="Project 12 3" xfId="430"/>
    <cellStyle name="Project 13" xfId="431"/>
    <cellStyle name="Project 13 2" xfId="432"/>
    <cellStyle name="Project 13 2 2" xfId="433"/>
    <cellStyle name="Project 13 3" xfId="434"/>
    <cellStyle name="Project 14" xfId="435"/>
    <cellStyle name="Project 14 2" xfId="436"/>
    <cellStyle name="Project 14 2 2" xfId="437"/>
    <cellStyle name="Project 14 3" xfId="438"/>
    <cellStyle name="Project 15" xfId="439"/>
    <cellStyle name="Project 15 2" xfId="440"/>
    <cellStyle name="Project 15 2 2" xfId="441"/>
    <cellStyle name="Project 15 3" xfId="442"/>
    <cellStyle name="Project 2" xfId="443"/>
    <cellStyle name="Project 2 2" xfId="444"/>
    <cellStyle name="Project 2 2 2" xfId="445"/>
    <cellStyle name="Project 2 3" xfId="446"/>
    <cellStyle name="Project 3" xfId="447"/>
    <cellStyle name="Project 3 2" xfId="448"/>
    <cellStyle name="Project 3 2 2" xfId="449"/>
    <cellStyle name="Project 3 3" xfId="450"/>
    <cellStyle name="Project 4" xfId="451"/>
    <cellStyle name="Project 4 2" xfId="452"/>
    <cellStyle name="Project 4 2 2" xfId="453"/>
    <cellStyle name="Project 4 3" xfId="454"/>
    <cellStyle name="Project 5" xfId="455"/>
    <cellStyle name="Project 5 2" xfId="456"/>
    <cellStyle name="Project 5 2 2" xfId="457"/>
    <cellStyle name="Project 5 3" xfId="458"/>
    <cellStyle name="Project 6" xfId="459"/>
    <cellStyle name="Project 6 2" xfId="460"/>
    <cellStyle name="Project 6 2 2" xfId="461"/>
    <cellStyle name="Project 6 3" xfId="462"/>
    <cellStyle name="Project 7" xfId="463"/>
    <cellStyle name="Project 7 2" xfId="464"/>
    <cellStyle name="Project 7 2 2" xfId="465"/>
    <cellStyle name="Project 7 3" xfId="466"/>
    <cellStyle name="Project 8" xfId="467"/>
    <cellStyle name="Project 8 2" xfId="468"/>
    <cellStyle name="Project 8 2 2" xfId="469"/>
    <cellStyle name="Project 8 3" xfId="470"/>
    <cellStyle name="Project 9" xfId="471"/>
    <cellStyle name="Project 9 2" xfId="472"/>
    <cellStyle name="Project 9 2 2" xfId="473"/>
    <cellStyle name="Project 9 3" xfId="474"/>
    <cellStyle name="Subtotal" xfId="475"/>
    <cellStyle name="t" xfId="476"/>
    <cellStyle name="task" xfId="477"/>
    <cellStyle name="task 10" xfId="478"/>
    <cellStyle name="task 10 2" xfId="479"/>
    <cellStyle name="task 10 2 2" xfId="480"/>
    <cellStyle name="task 10 3" xfId="481"/>
    <cellStyle name="task 11" xfId="482"/>
    <cellStyle name="task 11 2" xfId="483"/>
    <cellStyle name="task 11 2 2" xfId="484"/>
    <cellStyle name="task 11 3" xfId="485"/>
    <cellStyle name="task 12" xfId="486"/>
    <cellStyle name="task 12 2" xfId="487"/>
    <cellStyle name="task 12 2 2" xfId="488"/>
    <cellStyle name="task 12 3" xfId="489"/>
    <cellStyle name="task 13" xfId="490"/>
    <cellStyle name="task 13 2" xfId="491"/>
    <cellStyle name="task 13 2 2" xfId="492"/>
    <cellStyle name="task 13 3" xfId="493"/>
    <cellStyle name="task 14" xfId="494"/>
    <cellStyle name="task 14 2" xfId="495"/>
    <cellStyle name="task 14 2 2" xfId="496"/>
    <cellStyle name="task 14 3" xfId="497"/>
    <cellStyle name="task 15" xfId="498"/>
    <cellStyle name="task 15 2" xfId="499"/>
    <cellStyle name="task 15 2 2" xfId="500"/>
    <cellStyle name="task 15 3" xfId="501"/>
    <cellStyle name="task 2" xfId="502"/>
    <cellStyle name="task 2 2" xfId="503"/>
    <cellStyle name="task 2 2 2" xfId="504"/>
    <cellStyle name="task 2 3" xfId="505"/>
    <cellStyle name="task 3" xfId="506"/>
    <cellStyle name="task 3 2" xfId="507"/>
    <cellStyle name="task 3 2 2" xfId="508"/>
    <cellStyle name="task 3 3" xfId="509"/>
    <cellStyle name="task 4" xfId="510"/>
    <cellStyle name="task 4 2" xfId="511"/>
    <cellStyle name="task 4 2 2" xfId="512"/>
    <cellStyle name="task 4 3" xfId="513"/>
    <cellStyle name="task 5" xfId="514"/>
    <cellStyle name="task 5 2" xfId="515"/>
    <cellStyle name="task 5 2 2" xfId="516"/>
    <cellStyle name="task 5 3" xfId="517"/>
    <cellStyle name="task 6" xfId="518"/>
    <cellStyle name="task 6 2" xfId="519"/>
    <cellStyle name="task 6 2 2" xfId="520"/>
    <cellStyle name="task 6 3" xfId="521"/>
    <cellStyle name="task 7" xfId="522"/>
    <cellStyle name="task 7 2" xfId="523"/>
    <cellStyle name="task 7 2 2" xfId="524"/>
    <cellStyle name="task 7 3" xfId="525"/>
    <cellStyle name="task 8" xfId="526"/>
    <cellStyle name="task 8 2" xfId="527"/>
    <cellStyle name="task 8 2 2" xfId="528"/>
    <cellStyle name="task 8 3" xfId="529"/>
    <cellStyle name="task 9" xfId="530"/>
    <cellStyle name="task 9 2" xfId="531"/>
    <cellStyle name="task 9 2 2" xfId="532"/>
    <cellStyle name="task 9 3" xfId="533"/>
    <cellStyle name="Title 2" xfId="534"/>
    <cellStyle name="Title 2 2" xfId="535"/>
    <cellStyle name="Total 2" xfId="536"/>
    <cellStyle name="Total 2 2" xfId="537"/>
    <cellStyle name="Total 3" xfId="538"/>
    <cellStyle name="w15" xfId="539"/>
    <cellStyle name="Warning Text 2" xfId="5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ewyssh\Downloads\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67"/>
  <sheetViews>
    <sheetView tabSelected="1" workbookViewId="0" topLeftCell="A54">
      <selection activeCell="A68" sqref="A68"/>
    </sheetView>
  </sheetViews>
  <sheetFormatPr defaultColWidth="9.28125" defaultRowHeight="15" outlineLevelRow="1" outlineLevelCol="1"/>
  <cols>
    <col min="1" max="1" width="49.57421875" style="0" customWidth="1"/>
    <col min="2" max="2" width="17.28125" style="0" bestFit="1" customWidth="1"/>
    <col min="3" max="3" width="17.28125" style="0" customWidth="1"/>
    <col min="4" max="6" width="17.28125" style="0" hidden="1" customWidth="1" outlineLevel="1"/>
    <col min="7" max="7" width="17.28125" style="0" bestFit="1" customWidth="1" collapsed="1"/>
    <col min="8" max="8" width="17.28125" style="0" bestFit="1" customWidth="1"/>
    <col min="9" max="9" width="2.28125" style="0" customWidth="1"/>
    <col min="10" max="10" width="19.28125" style="0" customWidth="1"/>
    <col min="11" max="11" width="15.57421875" style="0" customWidth="1"/>
    <col min="12" max="12" width="16.28125" style="0" customWidth="1"/>
    <col min="13" max="13" width="15.7109375" style="0" customWidth="1"/>
    <col min="15" max="17" width="15.7109375" style="0" customWidth="1"/>
  </cols>
  <sheetData>
    <row r="1" spans="1:9" ht="15.6">
      <c r="A1" s="77" t="s">
        <v>0</v>
      </c>
      <c r="B1" s="77"/>
      <c r="C1" s="77"/>
      <c r="D1" s="77"/>
      <c r="E1" s="77"/>
      <c r="F1" s="77"/>
      <c r="G1" s="77"/>
      <c r="H1" s="77"/>
      <c r="I1" s="1"/>
    </row>
    <row r="2" spans="1:10" ht="15.6">
      <c r="A2" s="77" t="s">
        <v>1</v>
      </c>
      <c r="B2" s="77"/>
      <c r="C2" s="77"/>
      <c r="D2" s="77"/>
      <c r="E2" s="77"/>
      <c r="F2" s="77"/>
      <c r="G2" s="77"/>
      <c r="H2" s="77"/>
      <c r="I2" s="1"/>
      <c r="J2" s="2"/>
    </row>
    <row r="3" spans="1:10" ht="7.2" customHeight="1">
      <c r="A3" s="3"/>
      <c r="B3" s="3"/>
      <c r="C3" s="3"/>
      <c r="D3" s="3"/>
      <c r="E3" s="3"/>
      <c r="F3" s="3"/>
      <c r="G3" s="3"/>
      <c r="H3" s="3"/>
      <c r="I3" s="1"/>
      <c r="J3" s="2"/>
    </row>
    <row r="4" spans="1:9" ht="51" customHeight="1">
      <c r="A4" s="4" t="s">
        <v>2</v>
      </c>
      <c r="B4" s="5" t="s">
        <v>3</v>
      </c>
      <c r="C4" s="6" t="s">
        <v>4</v>
      </c>
      <c r="D4" s="7" t="s">
        <v>5</v>
      </c>
      <c r="E4" s="7" t="s">
        <v>6</v>
      </c>
      <c r="F4" s="7" t="s">
        <v>7</v>
      </c>
      <c r="G4" s="6" t="s">
        <v>8</v>
      </c>
      <c r="H4" s="6" t="s">
        <v>9</v>
      </c>
      <c r="I4" s="1"/>
    </row>
    <row r="5" spans="1:17" ht="15.6">
      <c r="A5" s="8" t="s">
        <v>10</v>
      </c>
      <c r="B5" s="9">
        <v>559727168.3932749</v>
      </c>
      <c r="C5" s="9">
        <f>B42</f>
        <v>863127069.1355455</v>
      </c>
      <c r="D5" s="10">
        <v>802524301.1358529</v>
      </c>
      <c r="E5" s="10">
        <v>802524301.1358529</v>
      </c>
      <c r="F5" s="10">
        <v>802524301.1358529</v>
      </c>
      <c r="G5" s="9">
        <f>C42</f>
        <v>712110983.6315136</v>
      </c>
      <c r="H5" s="9">
        <f>G42</f>
        <v>732862208.7052128</v>
      </c>
      <c r="I5" s="1"/>
      <c r="J5" s="11"/>
      <c r="K5" s="12"/>
      <c r="L5" s="12"/>
      <c r="M5" s="12"/>
      <c r="O5" s="12"/>
      <c r="P5" s="12"/>
      <c r="Q5" s="12"/>
    </row>
    <row r="6" spans="1:17" ht="15.6">
      <c r="A6" s="13" t="s">
        <v>11</v>
      </c>
      <c r="B6" s="14"/>
      <c r="C6" s="14"/>
      <c r="D6" s="15"/>
      <c r="E6" s="15"/>
      <c r="F6" s="15"/>
      <c r="G6" s="14"/>
      <c r="H6" s="14"/>
      <c r="I6" s="1"/>
      <c r="K6" s="2"/>
      <c r="L6" s="2"/>
      <c r="M6" s="2"/>
      <c r="O6" s="12"/>
      <c r="P6" s="12"/>
      <c r="Q6" s="12"/>
    </row>
    <row r="7" spans="1:17" s="20" customFormat="1" ht="15.6">
      <c r="A7" s="16" t="s">
        <v>12</v>
      </c>
      <c r="B7" s="17">
        <v>336546882.69</v>
      </c>
      <c r="C7" s="17">
        <v>353240941.2892495</v>
      </c>
      <c r="D7" s="18">
        <v>353240941.2892495</v>
      </c>
      <c r="E7" s="18"/>
      <c r="F7" s="18">
        <v>353240941.2892495</v>
      </c>
      <c r="G7" s="17">
        <v>380670981.6931485</v>
      </c>
      <c r="H7" s="17">
        <v>408042253.697345</v>
      </c>
      <c r="I7" s="19"/>
      <c r="K7" s="21"/>
      <c r="L7" s="21"/>
      <c r="M7" s="21"/>
      <c r="O7" s="12"/>
      <c r="P7" s="12"/>
      <c r="Q7" s="12"/>
    </row>
    <row r="8" spans="1:17" s="20" customFormat="1" ht="15.6">
      <c r="A8" s="16" t="s">
        <v>13</v>
      </c>
      <c r="B8" s="17">
        <v>41273643.251806416</v>
      </c>
      <c r="C8" s="17">
        <v>44438751.45322497</v>
      </c>
      <c r="D8" s="18">
        <v>44438751.453225</v>
      </c>
      <c r="E8" s="18"/>
      <c r="F8" s="18">
        <v>44438751.45322497</v>
      </c>
      <c r="G8" s="17">
        <v>45352427.92967327</v>
      </c>
      <c r="H8" s="17">
        <v>46639821.58332096</v>
      </c>
      <c r="I8" s="19"/>
      <c r="K8" s="21"/>
      <c r="L8" s="21"/>
      <c r="M8" s="21"/>
      <c r="O8" s="12"/>
      <c r="P8" s="12"/>
      <c r="Q8" s="12"/>
    </row>
    <row r="9" spans="1:17" s="20" customFormat="1" ht="15.6">
      <c r="A9" s="22" t="s">
        <v>14</v>
      </c>
      <c r="B9" s="17">
        <v>56305894.169199996</v>
      </c>
      <c r="C9" s="17">
        <v>71218000</v>
      </c>
      <c r="D9" s="18">
        <v>71218000</v>
      </c>
      <c r="E9" s="18"/>
      <c r="F9" s="18">
        <v>71218000</v>
      </c>
      <c r="G9" s="17">
        <v>75125610.44226</v>
      </c>
      <c r="H9" s="17">
        <v>79800792.36528662</v>
      </c>
      <c r="I9" s="19"/>
      <c r="K9" s="21"/>
      <c r="L9" s="21"/>
      <c r="M9" s="21"/>
      <c r="O9" s="12"/>
      <c r="P9" s="12"/>
      <c r="Q9" s="12"/>
    </row>
    <row r="10" spans="1:17" s="20" customFormat="1" ht="15.6">
      <c r="A10" s="16" t="s">
        <v>15</v>
      </c>
      <c r="B10" s="17">
        <v>1090714061.917778</v>
      </c>
      <c r="C10" s="17">
        <v>1229651118</v>
      </c>
      <c r="D10" s="18">
        <v>1229651118</v>
      </c>
      <c r="E10" s="18"/>
      <c r="F10" s="18">
        <v>1229651118</v>
      </c>
      <c r="G10" s="17">
        <v>1308642210</v>
      </c>
      <c r="H10" s="17">
        <v>1408551511</v>
      </c>
      <c r="I10" s="19"/>
      <c r="K10" s="23"/>
      <c r="L10" s="23"/>
      <c r="M10" s="23"/>
      <c r="O10" s="12"/>
      <c r="P10" s="12"/>
      <c r="Q10" s="12"/>
    </row>
    <row r="11" spans="1:17" s="20" customFormat="1" ht="46.8">
      <c r="A11" s="24" t="s">
        <v>16</v>
      </c>
      <c r="B11" s="17"/>
      <c r="C11" s="25">
        <v>3053000</v>
      </c>
      <c r="D11" s="26"/>
      <c r="E11" s="26"/>
      <c r="F11" s="26"/>
      <c r="G11" s="25">
        <v>4859000</v>
      </c>
      <c r="H11" s="25">
        <v>610000</v>
      </c>
      <c r="I11" s="19"/>
      <c r="K11" s="23"/>
      <c r="L11" s="23"/>
      <c r="M11" s="23"/>
      <c r="O11" s="12"/>
      <c r="P11" s="12"/>
      <c r="Q11" s="12"/>
    </row>
    <row r="12" spans="1:17" s="20" customFormat="1" ht="15.6">
      <c r="A12" s="16" t="s">
        <v>17</v>
      </c>
      <c r="B12" s="17">
        <v>53280712.91</v>
      </c>
      <c r="C12" s="17">
        <v>46692577</v>
      </c>
      <c r="D12" s="18">
        <v>46692577</v>
      </c>
      <c r="E12" s="18"/>
      <c r="F12" s="18">
        <v>46692577</v>
      </c>
      <c r="G12" s="17">
        <v>58667508</v>
      </c>
      <c r="H12" s="17">
        <v>61386631</v>
      </c>
      <c r="I12" s="19"/>
      <c r="K12" s="27"/>
      <c r="L12" s="27"/>
      <c r="M12" s="27"/>
      <c r="O12" s="12"/>
      <c r="P12" s="12"/>
      <c r="Q12" s="12"/>
    </row>
    <row r="13" spans="1:17" s="20" customFormat="1" ht="15.6">
      <c r="A13" s="16" t="s">
        <v>18</v>
      </c>
      <c r="B13" s="17">
        <v>2333</v>
      </c>
      <c r="C13" s="17">
        <v>0</v>
      </c>
      <c r="D13" s="18">
        <v>0</v>
      </c>
      <c r="E13" s="18"/>
      <c r="F13" s="18">
        <v>0</v>
      </c>
      <c r="G13" s="17">
        <v>0</v>
      </c>
      <c r="H13" s="17">
        <v>0</v>
      </c>
      <c r="I13" s="19"/>
      <c r="K13" s="27"/>
      <c r="L13" s="27"/>
      <c r="M13" s="27"/>
      <c r="O13" s="12"/>
      <c r="P13" s="12"/>
      <c r="Q13" s="12"/>
    </row>
    <row r="14" spans="1:17" s="20" customFormat="1" ht="15.6">
      <c r="A14" s="16" t="s">
        <v>19</v>
      </c>
      <c r="B14" s="17">
        <v>9024316.72</v>
      </c>
      <c r="C14" s="17">
        <v>9465683.719626851</v>
      </c>
      <c r="D14" s="18">
        <v>9465683.719626851</v>
      </c>
      <c r="E14" s="18"/>
      <c r="F14" s="18">
        <v>9465683.719626851</v>
      </c>
      <c r="G14" s="17">
        <v>21577182.841993988</v>
      </c>
      <c r="H14" s="17">
        <v>36282340.32098778</v>
      </c>
      <c r="I14" s="19"/>
      <c r="K14" s="23"/>
      <c r="L14" s="23"/>
      <c r="M14" s="23"/>
      <c r="O14" s="12"/>
      <c r="P14" s="12"/>
      <c r="Q14" s="12"/>
    </row>
    <row r="15" spans="1:17" s="20" customFormat="1" ht="15.6">
      <c r="A15" s="16" t="s">
        <v>20</v>
      </c>
      <c r="B15" s="17">
        <v>243867266.08794934</v>
      </c>
      <c r="C15" s="17">
        <v>175053768.77918005</v>
      </c>
      <c r="D15" s="18">
        <v>175053768.77918005</v>
      </c>
      <c r="E15" s="18"/>
      <c r="F15" s="18">
        <v>175053768.77918005</v>
      </c>
      <c r="G15" s="17">
        <v>136789431.81282246</v>
      </c>
      <c r="H15" s="17">
        <v>215122867.0970199</v>
      </c>
      <c r="I15" s="19"/>
      <c r="K15" s="23"/>
      <c r="L15" s="23"/>
      <c r="M15" s="23"/>
      <c r="O15" s="12"/>
      <c r="P15" s="12"/>
      <c r="Q15" s="12"/>
    </row>
    <row r="16" spans="1:17" s="20" customFormat="1" ht="15.6">
      <c r="A16" s="16" t="s">
        <v>21</v>
      </c>
      <c r="B16" s="17">
        <v>169381922.94</v>
      </c>
      <c r="C16" s="17">
        <v>203935126.1596979</v>
      </c>
      <c r="D16" s="18">
        <v>203935126.1596979</v>
      </c>
      <c r="E16" s="18"/>
      <c r="F16" s="18">
        <v>203935126.1596979</v>
      </c>
      <c r="G16" s="17">
        <v>217899636.7869137</v>
      </c>
      <c r="H16" s="17">
        <v>222657966.09766537</v>
      </c>
      <c r="I16" s="19"/>
      <c r="K16" s="23"/>
      <c r="L16" s="23"/>
      <c r="M16" s="23"/>
      <c r="O16" s="12"/>
      <c r="P16" s="12"/>
      <c r="Q16" s="12"/>
    </row>
    <row r="17" spans="1:17" s="20" customFormat="1" ht="15.6">
      <c r="A17" s="16" t="s">
        <v>22</v>
      </c>
      <c r="B17" s="17">
        <v>3808448.79</v>
      </c>
      <c r="C17" s="17">
        <v>4487570</v>
      </c>
      <c r="D17" s="18">
        <v>4487570</v>
      </c>
      <c r="E17" s="18"/>
      <c r="F17" s="18">
        <v>4487570</v>
      </c>
      <c r="G17" s="17">
        <v>4735093.320586259</v>
      </c>
      <c r="H17" s="17">
        <v>4964739.039087312</v>
      </c>
      <c r="I17" s="19"/>
      <c r="K17" s="28"/>
      <c r="L17" s="28"/>
      <c r="M17" s="28"/>
      <c r="O17" s="12"/>
      <c r="P17" s="12"/>
      <c r="Q17" s="12"/>
    </row>
    <row r="18" spans="1:17" s="20" customFormat="1" ht="15.6">
      <c r="A18" s="16" t="s">
        <v>23</v>
      </c>
      <c r="B18" s="17">
        <v>49211949.589999996</v>
      </c>
      <c r="C18" s="17">
        <v>58708688.5621748</v>
      </c>
      <c r="D18" s="18">
        <v>58708688.5621748</v>
      </c>
      <c r="E18" s="18"/>
      <c r="F18" s="18">
        <v>58708688.5621748</v>
      </c>
      <c r="G18" s="17">
        <v>55767678.68127981</v>
      </c>
      <c r="H18" s="17">
        <v>71834069.8510116</v>
      </c>
      <c r="I18" s="19"/>
      <c r="K18" s="23"/>
      <c r="L18" s="23"/>
      <c r="M18" s="23"/>
      <c r="O18" s="12"/>
      <c r="P18" s="12"/>
      <c r="Q18" s="12"/>
    </row>
    <row r="19" spans="1:17" s="20" customFormat="1" ht="31.2">
      <c r="A19" s="24" t="s">
        <v>24</v>
      </c>
      <c r="B19" s="17"/>
      <c r="C19" s="25">
        <v>21410109</v>
      </c>
      <c r="D19" s="26"/>
      <c r="E19" s="26"/>
      <c r="F19" s="26"/>
      <c r="G19" s="25">
        <v>2820218</v>
      </c>
      <c r="H19" s="25">
        <v>2820218</v>
      </c>
      <c r="I19" s="19"/>
      <c r="K19" s="23"/>
      <c r="L19" s="23"/>
      <c r="M19" s="23"/>
      <c r="O19" s="12"/>
      <c r="P19" s="12"/>
      <c r="Q19" s="12"/>
    </row>
    <row r="20" spans="1:17" ht="5.4" customHeight="1">
      <c r="A20" s="29"/>
      <c r="B20" s="17"/>
      <c r="C20" s="17"/>
      <c r="D20" s="18"/>
      <c r="E20" s="18"/>
      <c r="F20" s="18"/>
      <c r="G20" s="17"/>
      <c r="H20" s="17"/>
      <c r="I20" s="1"/>
      <c r="J20" s="27"/>
      <c r="K20" s="2"/>
      <c r="L20" s="2"/>
      <c r="M20" s="2"/>
      <c r="O20" s="12"/>
      <c r="P20" s="12"/>
      <c r="Q20" s="12"/>
    </row>
    <row r="21" spans="1:17" ht="15.6">
      <c r="A21" s="30" t="s">
        <v>25</v>
      </c>
      <c r="B21" s="31">
        <v>2053417432.0667338</v>
      </c>
      <c r="C21" s="31">
        <f>SUM(C7:C19)</f>
        <v>2221355333.9631543</v>
      </c>
      <c r="D21" s="32">
        <v>2196892224.9631543</v>
      </c>
      <c r="E21" s="32">
        <v>0</v>
      </c>
      <c r="F21" s="32">
        <v>2196892224.9631543</v>
      </c>
      <c r="G21" s="33">
        <f>SUM(G7:G19)</f>
        <v>2312906979.508678</v>
      </c>
      <c r="H21" s="33">
        <f>SUM(H7:H19)</f>
        <v>2558713210.0517244</v>
      </c>
      <c r="I21" s="1"/>
      <c r="J21" s="27"/>
      <c r="K21" s="34"/>
      <c r="L21" s="35"/>
      <c r="M21" s="35"/>
      <c r="O21" s="12"/>
      <c r="P21" s="12"/>
      <c r="Q21" s="12"/>
    </row>
    <row r="22" spans="1:17" ht="15.6">
      <c r="A22" s="13" t="s">
        <v>26</v>
      </c>
      <c r="B22" s="14"/>
      <c r="C22" s="14"/>
      <c r="D22" s="15"/>
      <c r="E22" s="15"/>
      <c r="F22" s="15"/>
      <c r="G22" s="14"/>
      <c r="H22" s="14"/>
      <c r="I22" s="1"/>
      <c r="J22" s="27"/>
      <c r="K22" s="2"/>
      <c r="L22" s="2"/>
      <c r="M22" s="2"/>
      <c r="O22" s="12"/>
      <c r="P22" s="12"/>
      <c r="Q22" s="12"/>
    </row>
    <row r="23" spans="1:17" ht="7.2" customHeight="1">
      <c r="A23" s="13"/>
      <c r="B23" s="17"/>
      <c r="C23" s="17"/>
      <c r="D23" s="18"/>
      <c r="E23" s="18"/>
      <c r="F23" s="18"/>
      <c r="G23" s="17"/>
      <c r="H23" s="17"/>
      <c r="I23" s="1"/>
      <c r="J23" s="27"/>
      <c r="K23" s="2"/>
      <c r="L23" s="2"/>
      <c r="M23" s="2"/>
      <c r="O23" s="12"/>
      <c r="P23" s="12"/>
      <c r="Q23" s="12"/>
    </row>
    <row r="24" spans="1:17" ht="15.6">
      <c r="A24" s="29" t="s">
        <v>27</v>
      </c>
      <c r="B24" s="17">
        <v>-1378304869.2093058</v>
      </c>
      <c r="C24" s="17">
        <v>-1582633136.622089</v>
      </c>
      <c r="D24" s="17">
        <v>-1582633136.622089</v>
      </c>
      <c r="E24" s="17"/>
      <c r="F24" s="17">
        <v>-1582633136.622089</v>
      </c>
      <c r="G24" s="17">
        <v>-1755618369.4740999</v>
      </c>
      <c r="H24" s="17">
        <v>-1869899703.2887251</v>
      </c>
      <c r="I24" s="1"/>
      <c r="K24" s="36"/>
      <c r="L24" s="36"/>
      <c r="M24" s="36"/>
      <c r="O24" s="12"/>
      <c r="P24" s="12"/>
      <c r="Q24" s="12"/>
    </row>
    <row r="25" spans="1:17" ht="46.8">
      <c r="A25" s="24" t="s">
        <v>28</v>
      </c>
      <c r="B25" s="17"/>
      <c r="C25" s="37">
        <v>-682370</v>
      </c>
      <c r="D25" s="37"/>
      <c r="E25" s="37"/>
      <c r="F25" s="37"/>
      <c r="G25" s="37">
        <v>-4230000</v>
      </c>
      <c r="H25" s="37">
        <v>0</v>
      </c>
      <c r="I25" s="1"/>
      <c r="K25" s="36"/>
      <c r="L25" s="36"/>
      <c r="M25" s="36"/>
      <c r="O25" s="12"/>
      <c r="P25" s="12"/>
      <c r="Q25" s="12"/>
    </row>
    <row r="26" spans="1:17" ht="15.6">
      <c r="A26" s="29" t="s">
        <v>29</v>
      </c>
      <c r="B26" s="17">
        <v>-11375765.070694199</v>
      </c>
      <c r="C26" s="17">
        <v>-12143027</v>
      </c>
      <c r="D26" s="18">
        <v>-12143027</v>
      </c>
      <c r="E26" s="18"/>
      <c r="F26" s="18">
        <v>-12143027</v>
      </c>
      <c r="G26" s="17">
        <v>-12868379.25193588</v>
      </c>
      <c r="H26" s="17">
        <v>-13462349.3464813</v>
      </c>
      <c r="I26" s="1"/>
      <c r="K26" s="38"/>
      <c r="L26" s="38"/>
      <c r="M26" s="38"/>
      <c r="N26" s="39"/>
      <c r="O26" s="12"/>
      <c r="P26" s="12"/>
      <c r="Q26" s="12"/>
    </row>
    <row r="27" spans="1:17" ht="15.6">
      <c r="A27" s="29" t="s">
        <v>30</v>
      </c>
      <c r="B27" s="17">
        <v>0</v>
      </c>
      <c r="C27" s="17">
        <v>0</v>
      </c>
      <c r="D27" s="18"/>
      <c r="E27" s="18"/>
      <c r="F27" s="18"/>
      <c r="G27" s="17">
        <v>0</v>
      </c>
      <c r="H27" s="17">
        <v>0</v>
      </c>
      <c r="I27" s="1"/>
      <c r="K27" s="40"/>
      <c r="L27" s="40"/>
      <c r="M27" s="40"/>
      <c r="N27" s="39"/>
      <c r="O27" s="12"/>
      <c r="P27" s="12"/>
      <c r="Q27" s="12"/>
    </row>
    <row r="28" spans="1:17" ht="15.6">
      <c r="A28" s="29" t="s">
        <v>31</v>
      </c>
      <c r="B28" s="17">
        <v>-442226322.9</v>
      </c>
      <c r="C28" s="17">
        <v>-419710261.3819856</v>
      </c>
      <c r="D28" s="18">
        <v>-419710261.3819856</v>
      </c>
      <c r="E28" s="18"/>
      <c r="F28" s="18">
        <v>-419710261.3819856</v>
      </c>
      <c r="G28" s="17">
        <v>-420378412.082715</v>
      </c>
      <c r="H28" s="17">
        <v>-547693293.6766235</v>
      </c>
      <c r="I28" s="1"/>
      <c r="K28" s="35"/>
      <c r="L28" s="35"/>
      <c r="M28" s="35"/>
      <c r="O28" s="12"/>
      <c r="P28" s="12"/>
      <c r="Q28" s="12"/>
    </row>
    <row r="29" spans="1:17" ht="93.6">
      <c r="A29" s="24" t="s">
        <v>32</v>
      </c>
      <c r="B29" s="17"/>
      <c r="C29" s="37">
        <v>-12399896</v>
      </c>
      <c r="D29" s="26"/>
      <c r="E29" s="26"/>
      <c r="F29" s="26"/>
      <c r="G29" s="25">
        <v>-4000000</v>
      </c>
      <c r="H29" s="25">
        <v>0</v>
      </c>
      <c r="I29" s="1"/>
      <c r="K29" s="35"/>
      <c r="L29" s="35"/>
      <c r="M29" s="35"/>
      <c r="O29" s="12"/>
      <c r="P29" s="12"/>
      <c r="Q29" s="12"/>
    </row>
    <row r="30" spans="1:17" ht="15.6">
      <c r="A30" s="29" t="s">
        <v>33</v>
      </c>
      <c r="B30" s="17">
        <v>0</v>
      </c>
      <c r="C30" s="17">
        <v>-481606076.25318336</v>
      </c>
      <c r="D30" s="18">
        <v>-481606076.25318336</v>
      </c>
      <c r="E30" s="18"/>
      <c r="F30" s="18">
        <v>-481606076.25318336</v>
      </c>
      <c r="G30" s="17">
        <v>-160241387.08260298</v>
      </c>
      <c r="H30" s="17">
        <v>-142236096.25946733</v>
      </c>
      <c r="I30" s="1"/>
      <c r="K30" s="35"/>
      <c r="L30" s="35"/>
      <c r="M30" s="35"/>
      <c r="O30" s="12"/>
      <c r="P30" s="12"/>
      <c r="Q30" s="12"/>
    </row>
    <row r="31" spans="1:17" ht="15.6">
      <c r="A31" s="29" t="s">
        <v>34</v>
      </c>
      <c r="B31" s="17">
        <v>-31679056.15108996</v>
      </c>
      <c r="C31" s="17">
        <v>-44613999.58818287</v>
      </c>
      <c r="D31" s="18">
        <v>-44613999.58818287</v>
      </c>
      <c r="E31" s="18"/>
      <c r="F31" s="18">
        <v>-44613999.58818287</v>
      </c>
      <c r="G31" s="17">
        <v>-45635893.599778384</v>
      </c>
      <c r="H31" s="17">
        <v>-45624988.52517818</v>
      </c>
      <c r="I31" s="1"/>
      <c r="K31" s="21"/>
      <c r="L31" s="21"/>
      <c r="M31" s="21"/>
      <c r="O31" s="12"/>
      <c r="P31" s="12"/>
      <c r="Q31" s="12"/>
    </row>
    <row r="32" spans="1:17" ht="46.8">
      <c r="A32" s="24" t="s">
        <v>35</v>
      </c>
      <c r="B32" s="17"/>
      <c r="C32" s="25">
        <v>776000</v>
      </c>
      <c r="D32" s="26"/>
      <c r="E32" s="26"/>
      <c r="F32" s="26"/>
      <c r="G32" s="25">
        <v>3100000</v>
      </c>
      <c r="H32" s="25">
        <v>0</v>
      </c>
      <c r="I32" s="1"/>
      <c r="K32" s="21"/>
      <c r="L32" s="21"/>
      <c r="M32" s="21"/>
      <c r="O32" s="12"/>
      <c r="P32" s="12"/>
      <c r="Q32" s="12"/>
    </row>
    <row r="33" spans="1:17" ht="15.6">
      <c r="A33" s="29" t="s">
        <v>36</v>
      </c>
      <c r="B33" s="17"/>
      <c r="C33" s="17"/>
      <c r="D33" s="18">
        <v>0</v>
      </c>
      <c r="E33" s="18"/>
      <c r="F33" s="18">
        <v>0</v>
      </c>
      <c r="G33" s="17"/>
      <c r="H33" s="17"/>
      <c r="I33" s="1"/>
      <c r="K33" s="2"/>
      <c r="L33" s="2"/>
      <c r="M33" s="2"/>
      <c r="O33" s="12"/>
      <c r="P33" s="12"/>
      <c r="Q33" s="12"/>
    </row>
    <row r="34" spans="1:17" ht="15.6">
      <c r="A34" s="29" t="s">
        <v>37</v>
      </c>
      <c r="B34" s="17">
        <v>0</v>
      </c>
      <c r="C34" s="17">
        <v>7950880.818110451</v>
      </c>
      <c r="D34" s="18">
        <v>7950880.818110451</v>
      </c>
      <c r="E34" s="18"/>
      <c r="F34" s="18">
        <v>7950880.818110451</v>
      </c>
      <c r="G34" s="17">
        <v>8818148.236609552</v>
      </c>
      <c r="H34" s="17">
        <v>9391090.098181186</v>
      </c>
      <c r="I34" s="1"/>
      <c r="K34" s="21"/>
      <c r="L34" s="21"/>
      <c r="M34" s="21"/>
      <c r="O34" s="12"/>
      <c r="P34" s="12"/>
      <c r="Q34" s="12"/>
    </row>
    <row r="35" spans="1:17" ht="15.6">
      <c r="A35" s="29" t="s">
        <v>38</v>
      </c>
      <c r="B35" s="17">
        <v>0</v>
      </c>
      <c r="C35" s="17">
        <v>20659546.104129</v>
      </c>
      <c r="D35" s="18">
        <v>20659546.104129</v>
      </c>
      <c r="E35" s="18"/>
      <c r="F35" s="18">
        <v>20659546.104129</v>
      </c>
      <c r="G35" s="17">
        <v>-1949507.5321080703</v>
      </c>
      <c r="H35" s="17">
        <v>11883269.362802476</v>
      </c>
      <c r="I35" s="1"/>
      <c r="K35" s="21"/>
      <c r="L35" s="21"/>
      <c r="M35" s="21"/>
      <c r="O35" s="12"/>
      <c r="P35" s="12"/>
      <c r="Q35" s="12"/>
    </row>
    <row r="36" spans="1:17" ht="15.6">
      <c r="A36" s="30" t="s">
        <v>39</v>
      </c>
      <c r="B36" s="33">
        <v>-1863586013.3310897</v>
      </c>
      <c r="C36" s="33">
        <f>SUM(C24:C35)</f>
        <v>-2524402339.9232016</v>
      </c>
      <c r="D36" s="41">
        <v>-2512096073.9232016</v>
      </c>
      <c r="E36" s="41">
        <v>0</v>
      </c>
      <c r="F36" s="41">
        <v>-2512096073.9232016</v>
      </c>
      <c r="G36" s="33">
        <f>SUM(G24:G35)</f>
        <v>-2393003800.7866306</v>
      </c>
      <c r="H36" s="33">
        <f>SUM(H24:H35)</f>
        <v>-2597642071.6354914</v>
      </c>
      <c r="I36" s="1"/>
      <c r="K36" s="36"/>
      <c r="L36" s="36"/>
      <c r="M36" s="36"/>
      <c r="O36" s="12"/>
      <c r="P36" s="12"/>
      <c r="Q36" s="12"/>
    </row>
    <row r="37" spans="1:17" ht="17.4">
      <c r="A37" s="42" t="s">
        <v>40</v>
      </c>
      <c r="B37" s="43"/>
      <c r="C37" s="43"/>
      <c r="D37" s="44"/>
      <c r="E37" s="44"/>
      <c r="F37" s="44"/>
      <c r="G37" s="43"/>
      <c r="H37" s="43"/>
      <c r="I37" s="1"/>
      <c r="O37" s="12"/>
      <c r="P37" s="12"/>
      <c r="Q37" s="12"/>
    </row>
    <row r="38" spans="1:17" ht="17.4">
      <c r="A38" s="13" t="s">
        <v>41</v>
      </c>
      <c r="B38" s="17"/>
      <c r="C38" s="17"/>
      <c r="D38" s="18"/>
      <c r="E38" s="18"/>
      <c r="F38" s="18"/>
      <c r="G38" s="17"/>
      <c r="H38" s="17"/>
      <c r="I38" s="1"/>
      <c r="O38" s="12"/>
      <c r="P38" s="12"/>
      <c r="Q38" s="12"/>
    </row>
    <row r="39" spans="1:17" ht="15.6">
      <c r="A39" s="45" t="s">
        <v>42</v>
      </c>
      <c r="B39" s="17">
        <v>0</v>
      </c>
      <c r="C39" s="46">
        <v>149594321.6760156</v>
      </c>
      <c r="D39" s="18">
        <v>149594321.6760156</v>
      </c>
      <c r="E39" s="47"/>
      <c r="F39" s="18">
        <v>149594321.6760156</v>
      </c>
      <c r="G39" s="48">
        <v>101384696.11165197</v>
      </c>
      <c r="H39" s="48">
        <v>62724983.272704616</v>
      </c>
      <c r="I39" s="1"/>
      <c r="K39" s="49"/>
      <c r="L39" s="49"/>
      <c r="M39" s="49"/>
      <c r="O39" s="12"/>
      <c r="P39" s="12"/>
      <c r="Q39" s="12"/>
    </row>
    <row r="40" spans="1:17" ht="15.6">
      <c r="A40" s="45" t="s">
        <v>43</v>
      </c>
      <c r="B40" s="46">
        <v>113568482.00662662</v>
      </c>
      <c r="C40" s="46">
        <v>2436598.7800000003</v>
      </c>
      <c r="D40" s="18">
        <v>2436598.7800000003</v>
      </c>
      <c r="E40" s="47"/>
      <c r="F40" s="18">
        <v>2436598.7800000003</v>
      </c>
      <c r="G40" s="48">
        <v>-536649.7599999998</v>
      </c>
      <c r="H40" s="48">
        <v>1812000</v>
      </c>
      <c r="I40" s="1"/>
      <c r="J40" s="49"/>
      <c r="K40" s="49"/>
      <c r="L40" s="49"/>
      <c r="M40" s="49"/>
      <c r="O40" s="12"/>
      <c r="P40" s="12"/>
      <c r="Q40" s="12"/>
    </row>
    <row r="41" spans="1:17" ht="15.6">
      <c r="A41" s="13" t="s">
        <v>44</v>
      </c>
      <c r="B41" s="33">
        <v>113568482.00662662</v>
      </c>
      <c r="C41" s="33">
        <v>152030920.4560156</v>
      </c>
      <c r="D41" s="41">
        <v>152030920.4560156</v>
      </c>
      <c r="E41" s="41">
        <v>0</v>
      </c>
      <c r="F41" s="41">
        <v>152030920.4560156</v>
      </c>
      <c r="G41" s="33">
        <v>100848046.35165197</v>
      </c>
      <c r="H41" s="33">
        <v>64536983.272704616</v>
      </c>
      <c r="I41" s="1"/>
      <c r="J41" s="49"/>
      <c r="K41" s="49"/>
      <c r="O41" s="12"/>
      <c r="P41" s="12"/>
      <c r="Q41" s="12"/>
    </row>
    <row r="42" spans="1:17" s="54" customFormat="1" ht="15.6">
      <c r="A42" s="42" t="s">
        <v>45</v>
      </c>
      <c r="B42" s="50">
        <f>B5+B21+B36+B41</f>
        <v>863127069.1355455</v>
      </c>
      <c r="C42" s="50">
        <f>C5+C21+C36+C41</f>
        <v>712110983.6315136</v>
      </c>
      <c r="D42" s="51">
        <v>639351372.6318212</v>
      </c>
      <c r="E42" s="51">
        <v>802524301.1358529</v>
      </c>
      <c r="F42" s="51">
        <v>639351372.6318212</v>
      </c>
      <c r="G42" s="50">
        <f>G5+G21+G36+G41</f>
        <v>732862208.7052128</v>
      </c>
      <c r="H42" s="50">
        <f>H5+H21+H36+H41</f>
        <v>758470330.3941503</v>
      </c>
      <c r="I42" s="52"/>
      <c r="J42" s="49"/>
      <c r="K42" s="53"/>
      <c r="L42" s="53"/>
      <c r="M42" s="53"/>
      <c r="O42" s="12"/>
      <c r="P42" s="12"/>
      <c r="Q42" s="12"/>
    </row>
    <row r="43" spans="1:17" ht="17.4">
      <c r="A43" s="13" t="s">
        <v>46</v>
      </c>
      <c r="B43" s="17"/>
      <c r="C43" s="17"/>
      <c r="D43" s="18"/>
      <c r="E43" s="18"/>
      <c r="F43" s="18"/>
      <c r="G43" s="17"/>
      <c r="H43" s="17"/>
      <c r="I43" s="1"/>
      <c r="O43" s="12"/>
      <c r="P43" s="12"/>
      <c r="Q43" s="12"/>
    </row>
    <row r="44" spans="1:17" ht="15.6">
      <c r="A44" s="29" t="s">
        <v>47</v>
      </c>
      <c r="B44" s="55">
        <v>-38899384.515000015</v>
      </c>
      <c r="C44" s="55">
        <v>-42131502.0675</v>
      </c>
      <c r="D44" s="18">
        <v>-42131502.0675</v>
      </c>
      <c r="E44" s="56"/>
      <c r="F44" s="18">
        <v>-42131502.0675</v>
      </c>
      <c r="G44" s="55">
        <v>-44762407.1775</v>
      </c>
      <c r="H44" s="55">
        <v>-48586850.055</v>
      </c>
      <c r="I44" s="1"/>
      <c r="K44" s="12"/>
      <c r="L44" s="57"/>
      <c r="M44" s="57"/>
      <c r="O44" s="12"/>
      <c r="P44" s="12"/>
      <c r="Q44" s="12"/>
    </row>
    <row r="45" spans="1:17" ht="15.6">
      <c r="A45" s="29" t="s">
        <v>48</v>
      </c>
      <c r="B45" s="55">
        <v>-220429845.585</v>
      </c>
      <c r="C45" s="55">
        <v>-238745178.3825</v>
      </c>
      <c r="D45" s="18">
        <v>-238745178.3825</v>
      </c>
      <c r="E45" s="56"/>
      <c r="F45" s="18">
        <v>-238745178.3825</v>
      </c>
      <c r="G45" s="55">
        <v>-253653640.6725</v>
      </c>
      <c r="H45" s="55">
        <v>-275325483.645</v>
      </c>
      <c r="I45" s="1"/>
      <c r="O45" s="12"/>
      <c r="P45" s="12"/>
      <c r="Q45" s="12"/>
    </row>
    <row r="46" spans="1:17" ht="15.6">
      <c r="A46" s="29" t="s">
        <v>49</v>
      </c>
      <c r="B46" s="55">
        <v>-40560713.629999995</v>
      </c>
      <c r="C46" s="55">
        <v>-34412379.629999995</v>
      </c>
      <c r="D46" s="18">
        <v>-34412379.629999995</v>
      </c>
      <c r="E46" s="56"/>
      <c r="F46" s="18">
        <v>-34412379.629999995</v>
      </c>
      <c r="G46" s="55">
        <v>-35164045.629999995</v>
      </c>
      <c r="H46" s="55">
        <v>-35164045.629999995</v>
      </c>
      <c r="I46" s="1"/>
      <c r="O46" s="12"/>
      <c r="P46" s="12"/>
      <c r="Q46" s="12"/>
    </row>
    <row r="47" spans="1:17" ht="31.2">
      <c r="A47" s="24" t="s">
        <v>50</v>
      </c>
      <c r="B47" s="55"/>
      <c r="C47" s="58">
        <v>-6110000</v>
      </c>
      <c r="D47" s="26"/>
      <c r="E47" s="59"/>
      <c r="F47" s="26"/>
      <c r="G47" s="58">
        <v>-6110000</v>
      </c>
      <c r="H47" s="58">
        <v>-6110000</v>
      </c>
      <c r="I47" s="1"/>
      <c r="O47" s="12"/>
      <c r="P47" s="12"/>
      <c r="Q47" s="12"/>
    </row>
    <row r="48" spans="1:17" ht="15.6">
      <c r="A48" s="29" t="s">
        <v>51</v>
      </c>
      <c r="B48" s="60">
        <v>-43895768.60371417</v>
      </c>
      <c r="C48" s="60">
        <v>-42000000</v>
      </c>
      <c r="D48" s="61">
        <v>-42000000</v>
      </c>
      <c r="E48" s="60"/>
      <c r="F48" s="61">
        <v>-42000000</v>
      </c>
      <c r="G48" s="60">
        <v>-132000000</v>
      </c>
      <c r="H48" s="60">
        <v>-228000000</v>
      </c>
      <c r="I48" s="1"/>
      <c r="O48" s="12"/>
      <c r="P48" s="12"/>
      <c r="Q48" s="12"/>
    </row>
    <row r="49" spans="1:17" ht="15.6">
      <c r="A49" s="29" t="s">
        <v>52</v>
      </c>
      <c r="B49" s="55">
        <v>-20590530.1325895</v>
      </c>
      <c r="C49" s="55">
        <v>-21215128.9125895</v>
      </c>
      <c r="D49" s="18">
        <v>-21215128.9125895</v>
      </c>
      <c r="E49" s="56"/>
      <c r="F49" s="18">
        <v>-21215128.9125895</v>
      </c>
      <c r="G49" s="55">
        <v>0</v>
      </c>
      <c r="H49" s="55">
        <v>0</v>
      </c>
      <c r="I49" s="1"/>
      <c r="O49" s="12"/>
      <c r="P49" s="12"/>
      <c r="Q49" s="12"/>
    </row>
    <row r="50" spans="1:17" ht="15.6" hidden="1">
      <c r="A50" s="29" t="s">
        <v>53</v>
      </c>
      <c r="B50" s="62"/>
      <c r="C50" s="62"/>
      <c r="D50" s="63"/>
      <c r="E50" s="63"/>
      <c r="F50" s="63"/>
      <c r="G50" s="62"/>
      <c r="H50" s="62"/>
      <c r="I50" s="1"/>
      <c r="O50" s="12"/>
      <c r="P50" s="12"/>
      <c r="Q50" s="12"/>
    </row>
    <row r="51" spans="1:17" ht="15.6">
      <c r="A51" s="13" t="s">
        <v>54</v>
      </c>
      <c r="B51" s="64">
        <f>SUM(B44:B49)</f>
        <v>-364376242.4663037</v>
      </c>
      <c r="C51" s="64">
        <f>SUM(C44:C49)</f>
        <v>-384614188.9925895</v>
      </c>
      <c r="D51" s="65">
        <v>-378504188.9925895</v>
      </c>
      <c r="E51" s="65">
        <v>0</v>
      </c>
      <c r="F51" s="65">
        <v>-378504188.9925895</v>
      </c>
      <c r="G51" s="64">
        <f>SUM(G44:G49)</f>
        <v>-471690093.48</v>
      </c>
      <c r="H51" s="64">
        <f>SUM(H44:H49)</f>
        <v>-593186379.3299999</v>
      </c>
      <c r="I51" s="1"/>
      <c r="J51" s="49"/>
      <c r="K51" s="57"/>
      <c r="L51" s="57"/>
      <c r="M51" s="57"/>
      <c r="O51" s="12"/>
      <c r="P51" s="12"/>
      <c r="Q51" s="12"/>
    </row>
    <row r="52" spans="1:17" ht="7.2" customHeight="1">
      <c r="A52" s="16"/>
      <c r="B52" s="64"/>
      <c r="C52" s="64"/>
      <c r="D52" s="65"/>
      <c r="E52" s="65"/>
      <c r="F52" s="65"/>
      <c r="G52" s="64"/>
      <c r="H52" s="64"/>
      <c r="I52" s="1"/>
      <c r="O52" s="12"/>
      <c r="P52" s="12"/>
      <c r="Q52" s="12"/>
    </row>
    <row r="53" spans="1:17" ht="15.6">
      <c r="A53" s="16" t="s">
        <v>55</v>
      </c>
      <c r="B53" s="17">
        <v>0</v>
      </c>
      <c r="C53" s="17">
        <v>0</v>
      </c>
      <c r="D53" s="18">
        <v>0</v>
      </c>
      <c r="E53" s="18">
        <v>0</v>
      </c>
      <c r="F53" s="18">
        <v>0</v>
      </c>
      <c r="G53" s="17">
        <v>0</v>
      </c>
      <c r="H53" s="17">
        <v>0</v>
      </c>
      <c r="I53" s="1"/>
      <c r="O53" s="12"/>
      <c r="P53" s="12"/>
      <c r="Q53" s="12"/>
    </row>
    <row r="54" spans="1:17" ht="7.2" customHeight="1">
      <c r="A54" s="30"/>
      <c r="B54" s="66"/>
      <c r="C54" s="66"/>
      <c r="D54" s="67"/>
      <c r="E54" s="67"/>
      <c r="F54" s="67"/>
      <c r="G54" s="66"/>
      <c r="H54" s="66"/>
      <c r="I54" s="1"/>
      <c r="O54" s="12"/>
      <c r="P54" s="12"/>
      <c r="Q54" s="12"/>
    </row>
    <row r="55" spans="1:17" ht="17.4">
      <c r="A55" s="68" t="s">
        <v>56</v>
      </c>
      <c r="B55" s="69">
        <v>498750826.6692418</v>
      </c>
      <c r="C55" s="69">
        <f>C42+C51</f>
        <v>327496794.6389241</v>
      </c>
      <c r="D55" s="70">
        <v>265447184</v>
      </c>
      <c r="E55" s="70">
        <v>0</v>
      </c>
      <c r="F55" s="70">
        <v>265447184</v>
      </c>
      <c r="G55" s="69">
        <f>G42+G51</f>
        <v>261172115.2252128</v>
      </c>
      <c r="H55" s="69">
        <f>H42+H51</f>
        <v>165283951.06415033</v>
      </c>
      <c r="I55" s="1"/>
      <c r="J55" s="49"/>
      <c r="K55" s="57"/>
      <c r="L55" s="57"/>
      <c r="M55" s="57"/>
      <c r="O55" s="12"/>
      <c r="P55" s="12"/>
      <c r="Q55" s="12"/>
    </row>
    <row r="57" spans="1:11" ht="15.6">
      <c r="A57" s="71" t="s">
        <v>57</v>
      </c>
      <c r="B57" s="72"/>
      <c r="C57" s="72"/>
      <c r="D57" s="72"/>
      <c r="E57" s="72"/>
      <c r="F57" s="72"/>
      <c r="G57" s="72"/>
      <c r="H57" s="72"/>
      <c r="K57" s="12"/>
    </row>
    <row r="58" spans="1:8" ht="30.6" customHeight="1">
      <c r="A58" s="76" t="s">
        <v>58</v>
      </c>
      <c r="B58" s="76"/>
      <c r="C58" s="76"/>
      <c r="D58" s="76"/>
      <c r="E58" s="76"/>
      <c r="F58" s="76"/>
      <c r="G58" s="76"/>
      <c r="H58" s="76"/>
    </row>
    <row r="59" spans="1:8" ht="16.8" customHeight="1">
      <c r="A59" s="78" t="s">
        <v>59</v>
      </c>
      <c r="B59" s="78"/>
      <c r="C59" s="78"/>
      <c r="D59" s="78"/>
      <c r="E59" s="78"/>
      <c r="F59" s="78"/>
      <c r="G59" s="78"/>
      <c r="H59" s="78"/>
    </row>
    <row r="60" spans="1:8" ht="17.25" customHeight="1" hidden="1" outlineLevel="1">
      <c r="A60" s="73" t="s">
        <v>60</v>
      </c>
      <c r="B60" s="74"/>
      <c r="C60" s="74"/>
      <c r="D60" s="74"/>
      <c r="E60" s="74"/>
      <c r="F60" s="74"/>
      <c r="G60" s="74"/>
      <c r="H60" s="74"/>
    </row>
    <row r="61" spans="1:8" ht="15.75" customHeight="1" hidden="1" outlineLevel="1">
      <c r="A61" s="73" t="s">
        <v>61</v>
      </c>
      <c r="B61" s="74"/>
      <c r="C61" s="74"/>
      <c r="D61" s="74"/>
      <c r="E61" s="74"/>
      <c r="F61" s="74"/>
      <c r="G61" s="74"/>
      <c r="H61" s="74"/>
    </row>
    <row r="62" ht="16.2" hidden="1" outlineLevel="1">
      <c r="A62" s="75" t="s">
        <v>62</v>
      </c>
    </row>
    <row r="63" spans="1:8" ht="16.2" customHeight="1" collapsed="1">
      <c r="A63" s="76" t="s">
        <v>63</v>
      </c>
      <c r="B63" s="76"/>
      <c r="C63" s="76"/>
      <c r="D63" s="76"/>
      <c r="E63" s="76"/>
      <c r="F63" s="76"/>
      <c r="G63" s="76"/>
      <c r="H63" s="76"/>
    </row>
    <row r="64" spans="1:8" ht="18.45" customHeight="1">
      <c r="A64" s="76" t="s">
        <v>64</v>
      </c>
      <c r="B64" s="76"/>
      <c r="C64" s="76"/>
      <c r="D64" s="76"/>
      <c r="E64" s="76"/>
      <c r="F64" s="76"/>
      <c r="G64" s="76"/>
      <c r="H64" s="76"/>
    </row>
    <row r="65" spans="1:8" ht="15.75" customHeight="1">
      <c r="A65" s="75" t="s">
        <v>65</v>
      </c>
      <c r="B65" s="74"/>
      <c r="C65" s="74"/>
      <c r="D65" s="74"/>
      <c r="E65" s="74"/>
      <c r="F65" s="74"/>
      <c r="G65" s="74"/>
      <c r="H65" s="74"/>
    </row>
    <row r="66" spans="1:8" ht="33" customHeight="1">
      <c r="A66" s="76" t="s">
        <v>66</v>
      </c>
      <c r="B66" s="76"/>
      <c r="C66" s="76"/>
      <c r="D66" s="76"/>
      <c r="E66" s="76"/>
      <c r="F66" s="76"/>
      <c r="G66" s="76"/>
      <c r="H66" s="76"/>
    </row>
    <row r="67" ht="16.2">
      <c r="A67" s="75" t="s">
        <v>67</v>
      </c>
    </row>
  </sheetData>
  <mergeCells count="7">
    <mergeCell ref="A66:H66"/>
    <mergeCell ref="A1:H1"/>
    <mergeCell ref="A2:H2"/>
    <mergeCell ref="A58:H58"/>
    <mergeCell ref="A59:H59"/>
    <mergeCell ref="A63:H63"/>
    <mergeCell ref="A64:H64"/>
  </mergeCells>
  <printOptions/>
  <pageMargins left="0.5" right="0.5" top="0.75" bottom="0.75" header="0.3" footer="0.3"/>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Wys, Shelley</dc:creator>
  <cp:keywords/>
  <dc:description/>
  <cp:lastModifiedBy>De Wys, Shelley</cp:lastModifiedBy>
  <dcterms:created xsi:type="dcterms:W3CDTF">2017-01-26T01:35:32Z</dcterms:created>
  <dcterms:modified xsi:type="dcterms:W3CDTF">2017-03-01T21:01:27Z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