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2220" activeTab="0"/>
  </bookViews>
  <sheets>
    <sheet name="Fiscal Note" sheetId="1" r:id="rId1"/>
  </sheets>
  <definedNames>
    <definedName name="_xlnm.Print_Area" localSheetId="0">'Fiscal Note'!$A$1:$H$49</definedName>
  </definedNames>
  <calcPr fullCalcOnLoad="1"/>
</workbook>
</file>

<file path=xl/sharedStrings.xml><?xml version="1.0" encoding="utf-8"?>
<sst xmlns="http://schemas.openxmlformats.org/spreadsheetml/2006/main" count="62" uniqueCount="47">
  <si>
    <t>FISCAL NOTE</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</si>
  <si>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</si>
  <si>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</si>
  <si>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</si>
  <si>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</si>
  <si>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</si>
  <si>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</si>
  <si>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</si>
  <si>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</si>
  <si>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</si>
  <si>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</si>
  <si>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</si>
  <si>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</si>
  <si>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</si>
  <si>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</si>
  <si>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</si>
  <si>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</si>
  <si>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</si>
  <si>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 xml:space="preserve">Capital Outlay </t>
  </si>
  <si>
    <t>Other</t>
  </si>
  <si>
    <t>Current Year</t>
  </si>
  <si>
    <t>Assumptions:</t>
  </si>
  <si>
    <t xml:space="preserve">Affected Agency and/or Agencies: </t>
  </si>
  <si>
    <t xml:space="preserve">Note Prepared By: </t>
  </si>
  <si>
    <t xml:space="preserve">Note Reviewed By: </t>
  </si>
  <si>
    <t>Jail Health Services-Ryan White HIV, Benton County Transfers, &amp; Staffing Conversions</t>
  </si>
  <si>
    <t>Public Health</t>
  </si>
  <si>
    <t>Mark Leaf</t>
  </si>
  <si>
    <t>Current Expense</t>
  </si>
  <si>
    <t>0010</t>
  </si>
  <si>
    <t>Revenue Projection Notes:</t>
  </si>
  <si>
    <t>Expenditure Projection Notes:</t>
  </si>
  <si>
    <t>Salaries and benefits are annualized and inflated 3% in the 2nd year, and inflated 3% in the out years.</t>
  </si>
  <si>
    <t>Supplies &amp; Services - Grant Funded</t>
  </si>
  <si>
    <t>Brandi DeFazio</t>
  </si>
  <si>
    <t>296-4810</t>
  </si>
  <si>
    <t>205-3047    &amp;</t>
  </si>
  <si>
    <t>Supplies &amp; Services - Staffing conversion</t>
  </si>
  <si>
    <t>10.7 FTEs</t>
  </si>
  <si>
    <t>Jo Anne Fox,  John Amos  OMB</t>
  </si>
  <si>
    <t>Ryan White-AIDS-I-S Grants</t>
  </si>
  <si>
    <t>Ryan White revenues are from two grants: an increased award for HIV Case Management ($14,000) and a new grant award for HIV Mental Health ($90,000).  Ryan White Revenue is annualized in 2nd year, and then projected to remain flat.</t>
  </si>
  <si>
    <t>Ryan White HIV grant funded supplies and services are adjusted each year to remain within available revenues.</t>
  </si>
  <si>
    <t>Request converts 1.00 TLT pharmacy technician to career service.  There is no expenditure authority or revenue requested.</t>
  </si>
  <si>
    <t>Request converts 8.20 FTEs from agency temp contract to career service.  There is no expenditure authority or revenue requested.  Contract temp budget will be reduced by the FTE salaries and benefits.</t>
  </si>
  <si>
    <t>Ryan White HIV grants add 1.5 FTEs: 0.5 FTE for the expanded case management grant and 1.00 FTEs for the new mental health grant.</t>
  </si>
  <si>
    <t>Ordinance/Motion No.  1st Qtr Supplemental Ordinance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</si>
</sst>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quot;#,##0"/>
  </numFmts>
  <fonts count="6">
    <font>
      <sz val="10"/>
      <name val="Arial"/>
      <family val="0"/>
    </font>
    <font>
      <sz val="10.5"/>
      <name val="Univers"/>
      <family val="2"/>
    </font>
    <font>
      <sz val="8"/>
      <name val="Arial"/>
      <family val="0"/>
    </font>
    <font>
      <sz val="9"/>
      <name val="Arial"/>
      <family val="0"/>
    </font>
    <font>
      <sz val="10"/>
      <name val="Univers"/>
      <family val="2"/>
    </font>
    <font>
      <sz val="12"/>
      <name val="Harlow Solid Italic"/>
      <family val="5"/>
    </font>
  </fonts>
  <fills count="2">
    <fill>
      <patternFill/>
    </fill>
    <fill>
      <patternFill patternType="gray125"/>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3" fillId="0" borderId="0" xfId="0" applyFont="1" applyAlignment="1">
      <alignment/>
    </xf>
    <xf numFmtId="37" fontId="0" fillId="0" borderId="0" xfId="0" applyNumberFormat="1" applyAlignment="1">
      <alignment/>
    </xf>
    <xf numFmtId="0" fontId="4" fillId="0" borderId="0" xfId="0" applyFont="1" applyAlignment="1">
      <alignment/>
    </xf>
    <xf numFmtId="42" fontId="4" fillId="0" borderId="11" xfId="0" applyNumberFormat="1" applyFont="1" applyBorder="1" applyAlignment="1">
      <alignment horizontal="center"/>
    </xf>
    <xf numFmtId="0" fontId="4" fillId="0" borderId="9"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quotePrefix="1">
      <alignment horizontal="center"/>
    </xf>
    <xf numFmtId="0" fontId="4" fillId="0" borderId="11" xfId="0" applyFont="1" applyBorder="1" applyAlignment="1">
      <alignment/>
    </xf>
    <xf numFmtId="42" fontId="4" fillId="0" borderId="11" xfId="0" applyNumberFormat="1" applyFont="1" applyBorder="1" applyAlignment="1">
      <alignment horizontal="right"/>
    </xf>
    <xf numFmtId="42" fontId="4" fillId="0" borderId="12" xfId="0" applyNumberFormat="1" applyFont="1" applyBorder="1" applyAlignment="1">
      <alignment horizontal="right"/>
    </xf>
    <xf numFmtId="0" fontId="4" fillId="0" borderId="11" xfId="0" applyFont="1" applyBorder="1" applyAlignment="1">
      <alignment/>
    </xf>
    <xf numFmtId="42" fontId="4" fillId="0" borderId="11" xfId="0" applyNumberFormat="1" applyFont="1" applyBorder="1" applyAlignment="1">
      <alignment/>
    </xf>
    <xf numFmtId="42" fontId="4" fillId="0" borderId="12" xfId="0" applyNumberFormat="1" applyFont="1" applyBorder="1" applyAlignment="1">
      <alignment/>
    </xf>
    <xf numFmtId="168" fontId="4" fillId="0" borderId="11" xfId="0" applyNumberFormat="1" applyFont="1" applyBorder="1" applyAlignment="1">
      <alignment/>
    </xf>
    <xf numFmtId="0" fontId="0" fillId="0" borderId="0" xfId="0" applyFont="1" applyAlignment="1">
      <alignment/>
    </xf>
    <xf numFmtId="42" fontId="4" fillId="0" borderId="13" xfId="0" applyNumberFormat="1" applyFont="1" applyBorder="1" applyAlignment="1">
      <alignment/>
    </xf>
    <xf numFmtId="42" fontId="4" fillId="0" borderId="18" xfId="0" applyNumberFormat="1"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42" fontId="4" fillId="0" borderId="19" xfId="0" applyNumberFormat="1" applyFont="1" applyBorder="1" applyAlignment="1">
      <alignment/>
    </xf>
    <xf numFmtId="42" fontId="4" fillId="0" borderId="12" xfId="0" applyNumberFormat="1" applyFont="1" applyBorder="1" applyAlignment="1">
      <alignment horizontal="center"/>
    </xf>
    <xf numFmtId="42" fontId="1" fillId="0" borderId="0" xfId="0" applyNumberFormat="1" applyFont="1" applyAlignment="1">
      <alignment/>
    </xf>
    <xf numFmtId="2" fontId="0" fillId="0" borderId="0" xfId="0" applyNumberFormat="1" applyAlignment="1">
      <alignment/>
    </xf>
    <xf numFmtId="42" fontId="4" fillId="0" borderId="11" xfId="0" applyNumberFormat="1" applyFont="1" applyFill="1" applyBorder="1" applyAlignment="1">
      <alignment/>
    </xf>
    <xf numFmtId="0" fontId="4" fillId="0" borderId="13" xfId="0" applyFont="1" applyFill="1" applyBorder="1" applyAlignment="1">
      <alignment horizontal="center"/>
    </xf>
    <xf numFmtId="42" fontId="4" fillId="0" borderId="18" xfId="0" applyNumberFormat="1" applyFont="1" applyFill="1" applyBorder="1" applyAlignment="1">
      <alignment/>
    </xf>
    <xf numFmtId="0" fontId="1" fillId="0" borderId="7" xfId="0" applyFont="1" applyBorder="1" applyAlignment="1">
      <alignment horizontal="right"/>
    </xf>
    <xf numFmtId="0" fontId="0" fillId="0" borderId="7" xfId="0" applyBorder="1" applyAlignment="1">
      <alignment/>
    </xf>
    <xf numFmtId="0" fontId="4" fillId="0" borderId="0" xfId="0" applyFont="1" applyAlignment="1">
      <alignment wrapText="1"/>
    </xf>
    <xf numFmtId="0" fontId="0" fillId="0" borderId="0" xfId="0" applyAlignment="1">
      <alignment wrapText="1"/>
    </xf>
    <xf numFmtId="37" fontId="0" fillId="0" borderId="0" xfId="0" applyNumberFormat="1" applyFont="1" applyAlignment="1">
      <alignment wrapText="1"/>
    </xf>
    <xf numFmtId="0" fontId="1" fillId="0" borderId="0" xfId="0" applyFont="1" applyBorder="1" applyAlignment="1">
      <alignment horizontal="left" wrapText="1"/>
    </xf>
    <xf numFmtId="0" fontId="0" fillId="0" borderId="5"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workbookViewId="0" topLeftCell="A1">
      <selection activeCell="C8" sqref="C8"/>
    </sheetView>
  </sheetViews>
  <sheetFormatPr defaultColWidth="9.140625" defaultRowHeight="12.75"/>
  <cols>
    <col min="1" max="1" width="5.28125" style="0" customWidth="1"/>
    <col min="2" max="2" width="11.140625" style="0" customWidth="1"/>
    <col min="3" max="3" width="11.421875" style="0" customWidth="1"/>
    <col min="4" max="4" width="24.8515625" style="0" bestFit="1" customWidth="1"/>
    <col min="5" max="5" width="13.140625" style="0" customWidth="1"/>
    <col min="6" max="6" width="14.28125" style="0" customWidth="1"/>
    <col min="7" max="8" width="14.57421875" style="0" customWidth="1"/>
    <col min="9" max="9" width="10.28125" style="0" customWidth="1"/>
    <col min="10" max="10" width="9.7109375" style="0" customWidth="1"/>
  </cols>
  <sheetData>
    <row r="1" spans="2:8" s="25" customFormat="1" ht="13.5">
      <c r="B1" s="26"/>
      <c r="C1" s="26"/>
      <c r="D1" s="5" t="s">
        <v>0</v>
      </c>
      <c r="E1" s="5"/>
      <c r="F1" s="5"/>
      <c r="G1" s="26"/>
      <c r="H1" s="26"/>
    </row>
    <row r="2" spans="1:9" ht="14.25" thickBot="1">
      <c r="A2" s="5"/>
      <c r="B2" s="5"/>
      <c r="C2" s="5"/>
      <c r="D2" s="5"/>
      <c r="E2" s="5"/>
      <c r="F2" s="5"/>
      <c r="G2" s="5"/>
      <c r="H2" s="5"/>
      <c r="I2" s="2"/>
    </row>
    <row r="3" spans="1:9" ht="14.25" thickTop="1">
      <c r="A3" s="6" t="s">
        <v>46</v>
      </c>
      <c r="B3" s="7"/>
      <c r="C3" s="8"/>
      <c r="D3" s="8"/>
      <c r="E3" s="8"/>
      <c r="F3" s="8"/>
      <c r="G3" s="8"/>
      <c r="H3" s="9"/>
      <c r="I3" s="2"/>
    </row>
    <row r="4" spans="1:9" ht="13.5">
      <c r="A4" s="27" t="s">
        <v>1</v>
      </c>
      <c r="B4" s="63" t="s">
        <v>25</v>
      </c>
      <c r="C4" s="61"/>
      <c r="D4" s="61"/>
      <c r="E4" s="61"/>
      <c r="F4" s="61"/>
      <c r="G4" s="61"/>
      <c r="H4" s="64"/>
      <c r="I4" s="2"/>
    </row>
    <row r="5" spans="1:8" ht="13.5">
      <c r="A5" s="10" t="s">
        <v>22</v>
      </c>
      <c r="B5" s="11"/>
      <c r="C5" s="11"/>
      <c r="D5" s="11"/>
      <c r="E5" s="11" t="s">
        <v>26</v>
      </c>
      <c r="F5" s="11"/>
      <c r="G5" s="11"/>
      <c r="H5" s="12"/>
    </row>
    <row r="6" spans="1:8" ht="17.25">
      <c r="A6" s="10" t="s">
        <v>23</v>
      </c>
      <c r="B6" s="11"/>
      <c r="C6" s="11"/>
      <c r="D6" s="49" t="s">
        <v>34</v>
      </c>
      <c r="E6" s="11" t="s">
        <v>36</v>
      </c>
      <c r="F6" s="50" t="s">
        <v>27</v>
      </c>
      <c r="G6" s="11" t="s">
        <v>35</v>
      </c>
      <c r="H6" s="12"/>
    </row>
    <row r="7" spans="1:8" ht="14.25" thickBot="1">
      <c r="A7" s="13" t="s">
        <v>24</v>
      </c>
      <c r="B7" s="14"/>
      <c r="C7" s="14"/>
      <c r="D7" s="59"/>
      <c r="E7" s="58" t="s">
        <v>39</v>
      </c>
      <c r="F7" s="14"/>
      <c r="G7" s="14"/>
      <c r="H7" s="15"/>
    </row>
    <row r="8" spans="1:8" ht="14.25" thickTop="1">
      <c r="A8" s="16"/>
      <c r="B8" s="11" t="s">
        <v>2</v>
      </c>
      <c r="C8" s="16"/>
      <c r="D8" s="11"/>
      <c r="E8" s="11"/>
      <c r="F8" s="11"/>
      <c r="G8" s="11"/>
      <c r="H8" s="11"/>
    </row>
    <row r="9" spans="1:8" ht="13.5">
      <c r="A9" s="16"/>
      <c r="B9" s="16"/>
      <c r="C9" s="16"/>
      <c r="D9" s="16"/>
      <c r="E9" s="16"/>
      <c r="F9" s="16"/>
      <c r="G9" s="16"/>
      <c r="H9" s="16"/>
    </row>
    <row r="10" spans="1:8" ht="13.5">
      <c r="A10" s="16"/>
      <c r="B10" s="11" t="s">
        <v>3</v>
      </c>
      <c r="C10" s="16"/>
      <c r="D10" s="16"/>
      <c r="E10" s="16"/>
      <c r="F10" s="16"/>
      <c r="G10" s="16"/>
      <c r="H10" s="16"/>
    </row>
    <row r="11" spans="1:8" ht="13.5">
      <c r="A11" s="17"/>
      <c r="B11" s="18" t="s">
        <v>4</v>
      </c>
      <c r="C11" s="19" t="s">
        <v>5</v>
      </c>
      <c r="D11" s="19" t="s">
        <v>6</v>
      </c>
      <c r="E11" s="19" t="s">
        <v>20</v>
      </c>
      <c r="F11" s="19" t="s">
        <v>7</v>
      </c>
      <c r="G11" s="19" t="s">
        <v>8</v>
      </c>
      <c r="H11" s="20" t="s">
        <v>9</v>
      </c>
    </row>
    <row r="12" spans="1:8" ht="13.5">
      <c r="A12" s="17"/>
      <c r="B12" s="18"/>
      <c r="C12" s="19" t="s">
        <v>10</v>
      </c>
      <c r="D12" s="19" t="s">
        <v>11</v>
      </c>
      <c r="E12" s="19">
        <v>2007</v>
      </c>
      <c r="F12" s="19">
        <v>2008</v>
      </c>
      <c r="G12" s="19">
        <v>2009</v>
      </c>
      <c r="H12" s="20">
        <v>2010</v>
      </c>
    </row>
    <row r="13" spans="1:8" s="28" customFormat="1" ht="12.75">
      <c r="A13" s="32" t="s">
        <v>28</v>
      </c>
      <c r="B13" s="33"/>
      <c r="C13" s="38" t="s">
        <v>29</v>
      </c>
      <c r="D13" s="42" t="s">
        <v>40</v>
      </c>
      <c r="E13" s="43">
        <v>104000</v>
      </c>
      <c r="F13" s="43">
        <v>134000</v>
      </c>
      <c r="G13" s="43">
        <v>134000</v>
      </c>
      <c r="H13" s="44">
        <v>134000</v>
      </c>
    </row>
    <row r="14" spans="1:8" s="28" customFormat="1" ht="12.75">
      <c r="A14" s="32"/>
      <c r="B14" s="33"/>
      <c r="C14" s="38"/>
      <c r="D14" s="42"/>
      <c r="E14" s="43"/>
      <c r="F14" s="55">
        <v>0</v>
      </c>
      <c r="G14" s="43">
        <v>0</v>
      </c>
      <c r="H14" s="44">
        <v>0</v>
      </c>
    </row>
    <row r="15" spans="1:8" s="28" customFormat="1" ht="12.75">
      <c r="A15" s="32"/>
      <c r="B15" s="33"/>
      <c r="C15" s="38"/>
      <c r="D15" s="42"/>
      <c r="E15" s="43"/>
      <c r="F15" s="43"/>
      <c r="G15" s="43"/>
      <c r="H15" s="44"/>
    </row>
    <row r="16" spans="1:8" s="28" customFormat="1" ht="12.75">
      <c r="A16" s="32"/>
      <c r="B16" s="33"/>
      <c r="C16" s="45"/>
      <c r="D16" s="42"/>
      <c r="E16" s="43"/>
      <c r="F16" s="40"/>
      <c r="G16" s="40"/>
      <c r="H16" s="41"/>
    </row>
    <row r="17" spans="1:8" ht="12.75">
      <c r="A17" s="32"/>
      <c r="B17" s="33" t="s">
        <v>12</v>
      </c>
      <c r="C17" s="42"/>
      <c r="D17" s="42"/>
      <c r="E17" s="43">
        <f>SUM(E13:E16)</f>
        <v>104000</v>
      </c>
      <c r="F17" s="55">
        <f>SUM(F13:F16)</f>
        <v>134000</v>
      </c>
      <c r="G17" s="43">
        <f>SUM(G13:G16)</f>
        <v>134000</v>
      </c>
      <c r="H17" s="44">
        <f>SUM(H13:H16)</f>
        <v>134000</v>
      </c>
    </row>
    <row r="18" spans="1:8" ht="13.5">
      <c r="A18" s="16"/>
      <c r="B18" s="16"/>
      <c r="C18" s="16"/>
      <c r="D18" s="16"/>
      <c r="E18" s="16"/>
      <c r="F18" s="21"/>
      <c r="G18" s="21"/>
      <c r="H18" s="21"/>
    </row>
    <row r="19" spans="1:8" ht="13.5">
      <c r="A19" s="16"/>
      <c r="B19" s="16"/>
      <c r="C19" s="16"/>
      <c r="D19" s="16"/>
      <c r="E19" s="16"/>
      <c r="F19" s="16"/>
      <c r="G19" s="16"/>
      <c r="H19" s="16"/>
    </row>
    <row r="20" spans="1:8" ht="13.5">
      <c r="A20" s="11" t="s">
        <v>13</v>
      </c>
      <c r="B20" s="11"/>
      <c r="C20" s="11"/>
      <c r="D20" s="16"/>
      <c r="E20" s="16"/>
      <c r="F20" s="16"/>
      <c r="G20" s="16"/>
      <c r="H20" s="16"/>
    </row>
    <row r="21" spans="1:8" ht="13.5">
      <c r="A21" s="17"/>
      <c r="B21" s="18" t="s">
        <v>4</v>
      </c>
      <c r="C21" s="19" t="s">
        <v>5</v>
      </c>
      <c r="D21" s="19" t="s">
        <v>14</v>
      </c>
      <c r="E21" s="19" t="s">
        <v>20</v>
      </c>
      <c r="F21" s="19" t="s">
        <v>7</v>
      </c>
      <c r="G21" s="19" t="s">
        <v>8</v>
      </c>
      <c r="H21" s="20" t="s">
        <v>9</v>
      </c>
    </row>
    <row r="22" spans="1:8" ht="13.5">
      <c r="A22" s="17"/>
      <c r="B22" s="22"/>
      <c r="C22" s="19" t="s">
        <v>10</v>
      </c>
      <c r="D22" s="19"/>
      <c r="E22" s="19">
        <v>2007</v>
      </c>
      <c r="F22" s="19">
        <v>2008</v>
      </c>
      <c r="G22" s="19">
        <v>2009</v>
      </c>
      <c r="H22" s="20">
        <v>2010</v>
      </c>
    </row>
    <row r="23" spans="1:8" s="28" customFormat="1" ht="12.75">
      <c r="A23" s="32" t="s">
        <v>28</v>
      </c>
      <c r="B23" s="34"/>
      <c r="C23" s="38" t="s">
        <v>29</v>
      </c>
      <c r="D23" s="39" t="s">
        <v>26</v>
      </c>
      <c r="E23" s="31">
        <f>E17</f>
        <v>104000</v>
      </c>
      <c r="F23" s="31">
        <f>F17</f>
        <v>134000</v>
      </c>
      <c r="G23" s="31">
        <f>G17</f>
        <v>134000</v>
      </c>
      <c r="H23" s="52">
        <f>H17</f>
        <v>134000</v>
      </c>
    </row>
    <row r="24" spans="1:8" s="28" customFormat="1" ht="12.75">
      <c r="A24" s="32"/>
      <c r="B24" s="34"/>
      <c r="C24" s="42"/>
      <c r="D24" s="42"/>
      <c r="E24" s="43"/>
      <c r="F24" s="43"/>
      <c r="G24" s="43"/>
      <c r="H24" s="44"/>
    </row>
    <row r="25" spans="1:8" ht="12.75">
      <c r="A25" s="32"/>
      <c r="B25" s="33" t="s">
        <v>15</v>
      </c>
      <c r="C25" s="42"/>
      <c r="D25" s="42"/>
      <c r="E25" s="43">
        <f>SUM(E23:E24)</f>
        <v>104000</v>
      </c>
      <c r="F25" s="43">
        <f>SUM(F23:F24)</f>
        <v>134000</v>
      </c>
      <c r="G25" s="43">
        <f>SUM(G23:G24)</f>
        <v>134000</v>
      </c>
      <c r="H25" s="44">
        <f>SUM(H23:H24)</f>
        <v>134000</v>
      </c>
    </row>
    <row r="26" spans="1:8" ht="13.5">
      <c r="A26" s="16"/>
      <c r="B26" s="16"/>
      <c r="C26" s="16"/>
      <c r="D26" s="16"/>
      <c r="E26" s="16"/>
      <c r="F26" s="21"/>
      <c r="G26" s="21"/>
      <c r="H26" s="21"/>
    </row>
    <row r="27" spans="1:8" ht="13.5">
      <c r="A27" s="16"/>
      <c r="B27" s="16"/>
      <c r="C27" s="16"/>
      <c r="D27" s="16"/>
      <c r="E27" s="16"/>
      <c r="F27" s="16"/>
      <c r="G27" s="16"/>
      <c r="H27" s="16"/>
    </row>
    <row r="28" spans="1:8" ht="13.5">
      <c r="A28" s="11" t="s">
        <v>16</v>
      </c>
      <c r="B28" s="11"/>
      <c r="C28" s="11"/>
      <c r="D28" s="11"/>
      <c r="E28" s="11"/>
      <c r="F28" s="16"/>
      <c r="G28" s="16"/>
      <c r="H28" s="16"/>
    </row>
    <row r="29" spans="1:11" ht="13.5">
      <c r="A29" s="17"/>
      <c r="B29" s="18"/>
      <c r="C29" s="23"/>
      <c r="D29" s="24"/>
      <c r="E29" s="19" t="s">
        <v>20</v>
      </c>
      <c r="F29" s="19" t="s">
        <v>7</v>
      </c>
      <c r="G29" s="19" t="s">
        <v>8</v>
      </c>
      <c r="H29" s="20" t="s">
        <v>9</v>
      </c>
      <c r="I29" s="4"/>
      <c r="J29" s="4"/>
      <c r="K29" s="4"/>
    </row>
    <row r="30" spans="1:11" ht="13.5">
      <c r="A30" s="17"/>
      <c r="B30" s="18"/>
      <c r="C30" s="23"/>
      <c r="D30" s="24"/>
      <c r="E30" s="19">
        <v>2007</v>
      </c>
      <c r="F30" s="19">
        <v>2008</v>
      </c>
      <c r="G30" s="19">
        <v>2009</v>
      </c>
      <c r="H30" s="20">
        <v>2010</v>
      </c>
      <c r="I30" s="4"/>
      <c r="J30" s="4"/>
      <c r="K30" s="4"/>
    </row>
    <row r="31" spans="1:11" ht="12.75">
      <c r="A31" s="32" t="s">
        <v>17</v>
      </c>
      <c r="B31" s="33"/>
      <c r="C31" s="33"/>
      <c r="D31" s="56" t="s">
        <v>38</v>
      </c>
      <c r="E31" s="47">
        <f>70595+645154</f>
        <v>715749</v>
      </c>
      <c r="F31" s="43">
        <f>92144+740156</f>
        <v>832300</v>
      </c>
      <c r="G31" s="43">
        <f>94908+762361</f>
        <v>857269</v>
      </c>
      <c r="H31" s="44">
        <f>97755+785232</f>
        <v>882987</v>
      </c>
      <c r="I31" s="3"/>
      <c r="J31" s="3"/>
      <c r="K31" s="3"/>
    </row>
    <row r="32" spans="1:11" ht="12.75">
      <c r="A32" s="32" t="s">
        <v>33</v>
      </c>
      <c r="B32" s="33"/>
      <c r="C32" s="33"/>
      <c r="D32" s="34"/>
      <c r="E32" s="47">
        <v>33405</v>
      </c>
      <c r="F32" s="43">
        <v>41856</v>
      </c>
      <c r="G32" s="43">
        <v>39092</v>
      </c>
      <c r="H32" s="44">
        <v>36245</v>
      </c>
      <c r="I32" s="3"/>
      <c r="J32" s="3"/>
      <c r="K32" s="3"/>
    </row>
    <row r="33" spans="1:11" ht="12.75">
      <c r="A33" s="32" t="s">
        <v>37</v>
      </c>
      <c r="B33" s="33"/>
      <c r="C33" s="33"/>
      <c r="D33" s="34"/>
      <c r="E33" s="47">
        <v>-645154</v>
      </c>
      <c r="F33" s="43">
        <v>-740156</v>
      </c>
      <c r="G33" s="43">
        <f>F33*1.03</f>
        <v>-762360.68</v>
      </c>
      <c r="H33" s="44">
        <f>G33*1.03</f>
        <v>-785231.5004</v>
      </c>
      <c r="I33" s="3"/>
      <c r="J33" s="3"/>
      <c r="K33" s="3"/>
    </row>
    <row r="34" spans="1:9" ht="12.75">
      <c r="A34" s="32" t="s">
        <v>18</v>
      </c>
      <c r="B34" s="33"/>
      <c r="C34" s="33"/>
      <c r="D34" s="34"/>
      <c r="E34" s="47"/>
      <c r="F34" s="43"/>
      <c r="G34" s="43"/>
      <c r="H34" s="44"/>
      <c r="I34" s="1"/>
    </row>
    <row r="35" spans="1:8" ht="12.75">
      <c r="A35" s="32" t="s">
        <v>19</v>
      </c>
      <c r="B35" s="33"/>
      <c r="C35" s="33"/>
      <c r="D35" s="34"/>
      <c r="E35" s="31"/>
      <c r="F35" s="43"/>
      <c r="G35" s="43"/>
      <c r="H35" s="44"/>
    </row>
    <row r="36" spans="1:11" ht="13.5" thickBot="1">
      <c r="A36" s="35" t="s">
        <v>15</v>
      </c>
      <c r="B36" s="36"/>
      <c r="C36" s="36"/>
      <c r="D36" s="37"/>
      <c r="E36" s="48">
        <f>SUM(E31:E35)</f>
        <v>104000</v>
      </c>
      <c r="F36" s="57">
        <f>SUM(F31:F35)</f>
        <v>134000</v>
      </c>
      <c r="G36" s="48">
        <f>SUM(G31:G35)</f>
        <v>134000.31999999995</v>
      </c>
      <c r="H36" s="51">
        <f>SUM(H31:H35)</f>
        <v>134000.49959999998</v>
      </c>
      <c r="I36" s="1"/>
      <c r="J36" s="1"/>
      <c r="K36" s="1"/>
    </row>
    <row r="37" spans="1:11" ht="14.25" thickTop="1">
      <c r="A37" s="16"/>
      <c r="B37" s="16"/>
      <c r="C37" s="16"/>
      <c r="D37" s="16"/>
      <c r="E37" s="16"/>
      <c r="F37" s="21"/>
      <c r="G37" s="21"/>
      <c r="H37" s="21"/>
      <c r="I37" s="1"/>
      <c r="J37" s="1"/>
      <c r="K37" s="1"/>
    </row>
    <row r="38" spans="1:11" ht="13.5">
      <c r="A38" s="16"/>
      <c r="B38" s="16"/>
      <c r="C38" s="16"/>
      <c r="D38" s="16"/>
      <c r="E38" s="53"/>
      <c r="F38" s="21"/>
      <c r="G38" s="21"/>
      <c r="H38" s="21"/>
      <c r="I38" s="1"/>
      <c r="J38" s="1"/>
      <c r="K38" s="1"/>
    </row>
    <row r="39" spans="1:11" ht="13.5">
      <c r="A39" s="16" t="s">
        <v>21</v>
      </c>
      <c r="B39" s="16"/>
      <c r="C39" s="16"/>
      <c r="D39" s="16"/>
      <c r="E39" s="16"/>
      <c r="F39" s="21"/>
      <c r="G39" s="21"/>
      <c r="H39" s="21"/>
      <c r="I39" s="1"/>
      <c r="J39" s="1"/>
      <c r="K39" s="1"/>
    </row>
    <row r="40" spans="1:8" ht="13.5">
      <c r="A40" s="16"/>
      <c r="C40" s="30"/>
      <c r="D40" s="30"/>
      <c r="E40" s="16"/>
      <c r="F40" s="16"/>
      <c r="G40" s="16"/>
      <c r="H40" s="16"/>
    </row>
    <row r="41" spans="1:8" ht="13.5">
      <c r="A41" s="30" t="s">
        <v>30</v>
      </c>
      <c r="C41" s="30"/>
      <c r="D41" s="30"/>
      <c r="E41" s="16"/>
      <c r="F41" s="21"/>
      <c r="G41" s="21"/>
      <c r="H41" s="21"/>
    </row>
    <row r="42" spans="2:8" ht="25.5" customHeight="1">
      <c r="B42" s="60" t="s">
        <v>41</v>
      </c>
      <c r="C42" s="61"/>
      <c r="D42" s="61"/>
      <c r="E42" s="61"/>
      <c r="F42" s="61"/>
      <c r="G42" s="61"/>
      <c r="H42" s="61"/>
    </row>
    <row r="43" spans="3:4" ht="12.75">
      <c r="C43" s="46"/>
      <c r="D43" s="46"/>
    </row>
    <row r="44" spans="1:2" ht="12.75">
      <c r="A44" s="30" t="s">
        <v>31</v>
      </c>
      <c r="B44" s="29"/>
    </row>
    <row r="45" spans="2:8" ht="12.75">
      <c r="B45" s="60" t="s">
        <v>32</v>
      </c>
      <c r="C45" s="61"/>
      <c r="D45" s="61"/>
      <c r="E45" s="61"/>
      <c r="F45" s="61"/>
      <c r="G45" s="61"/>
      <c r="H45" s="61"/>
    </row>
    <row r="46" spans="2:8" ht="12.75">
      <c r="B46" s="60" t="s">
        <v>42</v>
      </c>
      <c r="C46" s="61"/>
      <c r="D46" s="61"/>
      <c r="E46" s="61"/>
      <c r="F46" s="61"/>
      <c r="G46" s="61"/>
      <c r="H46" s="61"/>
    </row>
    <row r="47" spans="2:8" ht="26.25" customHeight="1">
      <c r="B47" s="60" t="s">
        <v>44</v>
      </c>
      <c r="C47" s="61"/>
      <c r="D47" s="61"/>
      <c r="E47" s="61"/>
      <c r="F47" s="61"/>
      <c r="G47" s="61"/>
      <c r="H47" s="61"/>
    </row>
    <row r="48" spans="2:8" ht="12.75">
      <c r="B48" s="62" t="s">
        <v>43</v>
      </c>
      <c r="C48" s="61"/>
      <c r="D48" s="61"/>
      <c r="E48" s="61"/>
      <c r="F48" s="61"/>
      <c r="G48" s="61"/>
      <c r="H48" s="61"/>
    </row>
    <row r="49" spans="2:8" ht="25.5" customHeight="1">
      <c r="B49" s="62" t="s">
        <v>45</v>
      </c>
      <c r="C49" s="61"/>
      <c r="D49" s="61"/>
      <c r="E49" s="61"/>
      <c r="F49" s="61"/>
      <c r="G49" s="61"/>
      <c r="H49" s="61"/>
    </row>
    <row r="54" ht="12.75">
      <c r="C54" s="54"/>
    </row>
  </sheetData>
  <mergeCells count="7">
    <mergeCell ref="B47:H47"/>
    <mergeCell ref="B48:H48"/>
    <mergeCell ref="B49:H49"/>
    <mergeCell ref="B4:H4"/>
    <mergeCell ref="B45:H45"/>
    <mergeCell ref="B46:H46"/>
    <mergeCell ref="B42:H42"/>
  </mergeCells>
  <printOptions horizontalCentered="1"/>
  <pageMargins left="0.5" right="0.5" top="1" bottom="1" header="0.5" footer="0.5"/>
  <pageSetup fitToHeight="1" fitToWidth="1" orientation="portrait" scale="89"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2007-03-06T00:13:08Z</cp:lastPrinted>
  <dcterms:created xsi:type="dcterms:W3CDTF">1901-01-01T08:00:00Z</dcterms:created>
  <dcterms:modified xsi:type="dcterms:W3CDTF">2007-03-19T23:49:27Z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