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30"/>
  <workbookPr defaultThemeVersion="124226"/>
  <bookViews>
    <workbookView xWindow="56086" yWindow="43826" windowWidth="38620" windowHeight="21100" activeTab="0"/>
  </bookViews>
  <sheets>
    <sheet name="Fiscal Note" sheetId="1" r:id="rId1"/>
  </sheets>
  <definedNames>
    <definedName name="_xlnm.Print_Area" localSheetId="0">'Fiscal Note'!$A$1:$G$50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<sst xmlns="http://schemas.openxmlformats.org/spreadsheetml/2006/main" count="57" uniqueCount="45">
  <si>
    <t>2023-2024 FISCAL NOTE</t>
  </si>
  <si>
    <t xml:space="preserve">Ordinance/Motion:  </t>
  </si>
  <si>
    <t>Title:</t>
  </si>
  <si>
    <t>Doors Open Program Fund Creation</t>
  </si>
  <si>
    <t>Affected Agency and/or Agencies:</t>
  </si>
  <si>
    <t>PSB</t>
  </si>
  <si>
    <t xml:space="preserve">Note Prepared By:  </t>
  </si>
  <si>
    <t>Chris McGowan</t>
  </si>
  <si>
    <t>Date Prepared: </t>
  </si>
  <si>
    <t>Note Reviewed By: </t>
  </si>
  <si>
    <t>Aaron Rubardt</t>
  </si>
  <si>
    <t>Date Reviewed:</t>
  </si>
  <si>
    <t>Description of request:</t>
  </si>
  <si>
    <t>Creates the Doors Open Program fund (F1160). The new fund will be used to collect the new 0.1% sales tax for cultural access implimented on 4/1/2024. The funding will be transfered to 4Culture to administer the program.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</si>
  <si>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</si>
  <si>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</si>
  <si>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</si>
  <si>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</si>
  <si>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</si>
  <si>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</si>
  <si>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</si>
  <si>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>F1160</t>
  </si>
  <si>
    <t>Sales Tax</t>
  </si>
  <si>
    <t xml:space="preserve">TOTAL </t>
  </si>
  <si>
    <t>Expenditures from:</t>
  </si>
  <si>
    <t>Department</t>
  </si>
  <si>
    <t>EXEC</t>
  </si>
  <si>
    <t>TOTAL</t>
  </si>
  <si>
    <t xml:space="preserve">Expenditures by Categories </t>
  </si>
  <si>
    <t>PROFESSIONAL SERVICES (53102)</t>
  </si>
  <si>
    <t>Does this legislation require a budget supplemental? Yes/No</t>
  </si>
  <si>
    <t>Notes and Assumptions:</t>
  </si>
  <si>
    <t xml:space="preserve">In 2024, 4Culture will allocate the funds as follows. </t>
  </si>
  <si>
    <t>PROGRAM</t>
  </si>
  <si>
    <t>Admin costs</t>
  </si>
  <si>
    <t>Startup cost repayment</t>
  </si>
  <si>
    <t>Remainder to Doors Open programs (2025)</t>
  </si>
  <si>
    <t>One-time capital and operating funds</t>
  </si>
  <si>
    <t>The Implementation Plan for the Doors Open Program is due to the Council by July 15, 2024, and will include the allocation of funds for 2025 and beyond.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</si>
  <si>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</si>
  <si>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Ordinance 17928.  The fiscal note template is maintained by the Office of Performance, Strategy, and Budget.</t>
  </si>
  <si>
    <t>*  Please note whether the legislation has an impact on any prior biennium.</t>
  </si>
  <si>
    <t>*  If the legislation includes a contract or interlocal agreement that has an impact past the subsequent two biennia,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</si>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</sst>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0000"/>
    <numFmt numFmtId="165" formatCode="_(* #,##0_);_(* \(#,##0\);_(* &quot;-&quot;??_);_(@_)"/>
  </numFmts>
  <fonts count="11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  <font>
      <sz val="11"/>
      <color rgb="FF000000"/>
      <name val="Calibri"/>
      <family val="2"/>
    </font>
    <font>
      <sz val="10"/>
      <name val="Times New Roman"/>
      <family val="1"/>
    </font>
    <font>
      <b/>
      <sz val="11"/>
      <color rgb="FF000000"/>
      <name val="Calibri"/>
      <family val="2"/>
    </font>
    <font>
      <b/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thin">
        <color rgb="FFD4D4D4"/>
      </left>
      <right style="thin">
        <color rgb="FFD4D4D4"/>
      </right>
      <top style="thin">
        <color rgb="FFD4D4D4"/>
      </top>
      <bottom style="thin">
        <color rgb="FFD4D4D4"/>
      </bottom>
    </border>
    <border>
      <left style="thin">
        <color rgb="FFD4D4D4"/>
      </left>
      <right style="thin">
        <color rgb="FFD4D4D4"/>
      </right>
      <top style="thin">
        <color rgb="FF000000"/>
      </top>
      <bottom style="thin">
        <color rgb="FFD4D4D4"/>
      </bottom>
    </border>
    <border>
      <left/>
      <right/>
      <top style="thin">
        <color rgb="FF000000"/>
      </top>
      <bottom/>
    </border>
    <border>
      <left style="thin">
        <color rgb="FFD4D4D4"/>
      </left>
      <right style="thin">
        <color rgb="FFD4D4D4"/>
      </right>
      <top style="thin">
        <color rgb="FFD4D4D4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 wrapText="1"/>
    </xf>
    <xf numFmtId="3" fontId="2" fillId="0" borderId="14" xfId="0" applyNumberFormat="1" applyFont="1" applyBorder="1"/>
    <xf numFmtId="3" fontId="2" fillId="0" borderId="15" xfId="0" applyNumberFormat="1" applyFont="1" applyBorder="1"/>
    <xf numFmtId="164" fontId="2" fillId="0" borderId="14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center" wrapText="1"/>
    </xf>
    <xf numFmtId="3" fontId="5" fillId="0" borderId="18" xfId="0" applyNumberFormat="1" applyFont="1" applyBorder="1"/>
    <xf numFmtId="3" fontId="5" fillId="0" borderId="19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/>
    <xf numFmtId="0" fontId="2" fillId="0" borderId="14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 applyBorder="1"/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3" fillId="0" borderId="0" xfId="0" applyNumberFormat="1" applyFont="1" applyBorder="1"/>
    <xf numFmtId="165" fontId="2" fillId="0" borderId="14" xfId="18" applyNumberFormat="1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3" fontId="2" fillId="0" borderId="26" xfId="0" applyNumberFormat="1" applyFont="1" applyBorder="1"/>
    <xf numFmtId="3" fontId="2" fillId="0" borderId="27" xfId="0" applyNumberFormat="1" applyFont="1" applyBorder="1"/>
    <xf numFmtId="0" fontId="2" fillId="0" borderId="28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0" fontId="2" fillId="0" borderId="29" xfId="0" applyFont="1" applyBorder="1"/>
    <xf numFmtId="3" fontId="5" fillId="0" borderId="29" xfId="0" applyNumberFormat="1" applyFont="1" applyBorder="1"/>
    <xf numFmtId="14" fontId="2" fillId="0" borderId="0" xfId="0" applyNumberFormat="1" applyFont="1" applyBorder="1"/>
    <xf numFmtId="14" fontId="2" fillId="0" borderId="7" xfId="0" applyNumberFormat="1" applyFont="1" applyBorder="1"/>
    <xf numFmtId="0" fontId="2" fillId="2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/>
    <xf numFmtId="0" fontId="8" fillId="0" borderId="30" xfId="0" applyFont="1" applyBorder="1"/>
    <xf numFmtId="0" fontId="7" fillId="0" borderId="30" xfId="0" applyFont="1" applyBorder="1" applyAlignment="1">
      <alignment horizontal="left" indent="2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7" fillId="0" borderId="31" xfId="0" applyFont="1" applyBorder="1" applyAlignment="1">
      <alignment horizontal="left" indent="2"/>
    </xf>
    <xf numFmtId="0" fontId="3" fillId="0" borderId="32" xfId="0" applyFont="1" applyBorder="1"/>
    <xf numFmtId="0" fontId="2" fillId="0" borderId="32" xfId="0" applyFont="1" applyBorder="1"/>
    <xf numFmtId="0" fontId="7" fillId="0" borderId="33" xfId="0" applyFont="1" applyBorder="1" applyAlignment="1">
      <alignment horizontal="left" indent="2"/>
    </xf>
    <xf numFmtId="0" fontId="3" fillId="0" borderId="34" xfId="0" applyFont="1" applyBorder="1"/>
    <xf numFmtId="0" fontId="2" fillId="0" borderId="34" xfId="0" applyFont="1" applyBorder="1"/>
    <xf numFmtId="6" fontId="7" fillId="0" borderId="31" xfId="0" applyNumberFormat="1" applyFont="1" applyBorder="1"/>
    <xf numFmtId="6" fontId="7" fillId="0" borderId="30" xfId="0" applyNumberFormat="1" applyFont="1" applyBorder="1"/>
    <xf numFmtId="6" fontId="7" fillId="0" borderId="33" xfId="0" applyNumberFormat="1" applyFont="1" applyBorder="1"/>
    <xf numFmtId="6" fontId="9" fillId="0" borderId="0" xfId="0" applyNumberFormat="1" applyFont="1" applyBorder="1"/>
    <xf numFmtId="0" fontId="2" fillId="2" borderId="35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left" vertical="top" wrapText="1"/>
    </xf>
    <xf numFmtId="0" fontId="2" fillId="2" borderId="38" xfId="0" applyFont="1" applyFill="1" applyBorder="1" applyAlignment="1">
      <alignment horizontal="left" vertical="top" wrapText="1"/>
    </xf>
    <xf numFmtId="0" fontId="2" fillId="2" borderId="39" xfId="0" applyFont="1" applyFill="1" applyBorder="1" applyAlignment="1">
      <alignment horizontal="left" vertical="top" wrapText="1"/>
    </xf>
    <xf numFmtId="0" fontId="2" fillId="2" borderId="4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3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2"/>
  <sheetViews>
    <sheetView tabSelected="1" workbookViewId="0" topLeftCell="A1">
      <selection activeCell="N17" sqref="N17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7" width="15.57421875" style="4" customWidth="1"/>
    <col min="8" max="16384" width="8.85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4.6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1</v>
      </c>
      <c r="B3" s="68"/>
      <c r="C3" s="8"/>
      <c r="D3" s="8"/>
      <c r="E3" s="8"/>
      <c r="F3" s="8"/>
      <c r="G3" s="9"/>
      <c r="H3" s="6"/>
    </row>
    <row r="4" spans="1:8" ht="18" customHeight="1">
      <c r="A4" s="10" t="s">
        <v>2</v>
      </c>
      <c r="B4" s="26" t="s">
        <v>3</v>
      </c>
      <c r="C4" s="11"/>
      <c r="D4" s="11"/>
      <c r="E4" s="11"/>
      <c r="F4" s="11"/>
      <c r="G4" s="12"/>
      <c r="H4" s="6"/>
    </row>
    <row r="5" spans="1:7" ht="18" customHeight="1">
      <c r="A5" s="13" t="s">
        <v>4</v>
      </c>
      <c r="B5" s="14"/>
      <c r="C5" s="14" t="s">
        <v>5</v>
      </c>
      <c r="D5" s="14"/>
      <c r="E5" s="14"/>
      <c r="F5" s="14"/>
      <c r="G5" s="15"/>
    </row>
    <row r="6" spans="1:7" ht="18" customHeight="1">
      <c r="A6" s="13" t="s">
        <v>6</v>
      </c>
      <c r="B6" s="69" t="s">
        <v>7</v>
      </c>
      <c r="C6" s="14"/>
      <c r="D6" s="14"/>
      <c r="E6" s="14"/>
      <c r="F6" s="14"/>
      <c r="G6" s="15"/>
    </row>
    <row r="7" spans="1:7" ht="18" customHeight="1">
      <c r="A7" s="13" t="s">
        <v>8</v>
      </c>
      <c r="B7" s="65">
        <v>45408</v>
      </c>
      <c r="C7" s="14"/>
      <c r="D7" s="14"/>
      <c r="E7" s="14"/>
      <c r="F7" s="14"/>
      <c r="G7" s="15"/>
    </row>
    <row r="8" spans="1:7" ht="18" customHeight="1">
      <c r="A8" s="13" t="s">
        <v>9</v>
      </c>
      <c r="B8" s="14" t="s">
        <v>10</v>
      </c>
      <c r="C8" s="14"/>
      <c r="D8" s="14"/>
      <c r="E8" s="14"/>
      <c r="F8" s="14"/>
      <c r="G8" s="15"/>
    </row>
    <row r="9" spans="1:7" ht="18" customHeight="1" thickBot="1">
      <c r="A9" s="16" t="s">
        <v>11</v>
      </c>
      <c r="B9" s="66">
        <v>45426</v>
      </c>
      <c r="C9" s="17"/>
      <c r="D9" s="17"/>
      <c r="E9" s="17"/>
      <c r="F9" s="17"/>
      <c r="G9" s="18"/>
    </row>
    <row r="10" spans="1:7" ht="18" customHeight="1" thickTop="1">
      <c r="A10" s="19"/>
      <c r="C10" s="19"/>
      <c r="D10" s="14"/>
      <c r="E10" s="14"/>
      <c r="F10" s="14"/>
      <c r="G10" s="14"/>
    </row>
    <row r="11" spans="1:7" ht="18" customHeight="1" thickBot="1">
      <c r="A11" s="20" t="s">
        <v>12</v>
      </c>
      <c r="C11" s="19"/>
      <c r="D11" s="19"/>
      <c r="E11" s="19"/>
      <c r="F11" s="19"/>
      <c r="G11" s="19"/>
    </row>
    <row r="12" spans="1:7" ht="18" customHeight="1">
      <c r="A12" s="84" t="s">
        <v>13</v>
      </c>
      <c r="B12" s="85"/>
      <c r="C12" s="85"/>
      <c r="D12" s="85"/>
      <c r="E12" s="85"/>
      <c r="F12" s="85"/>
      <c r="G12" s="86"/>
    </row>
    <row r="13" spans="1:7" ht="35.25" customHeight="1">
      <c r="A13" s="87"/>
      <c r="B13" s="88"/>
      <c r="C13" s="88"/>
      <c r="D13" s="88"/>
      <c r="E13" s="88"/>
      <c r="F13" s="88"/>
      <c r="G13" s="89"/>
    </row>
    <row r="14" spans="1:7" ht="14.25">
      <c r="A14" s="67"/>
      <c r="B14" s="67"/>
      <c r="C14" s="67"/>
      <c r="D14" s="67"/>
      <c r="E14" s="67"/>
      <c r="F14" s="67"/>
      <c r="G14" s="67"/>
    </row>
    <row r="15" spans="1:7" ht="14.25">
      <c r="A15" s="67"/>
      <c r="B15" s="67"/>
      <c r="C15" s="67"/>
      <c r="D15" s="67"/>
      <c r="E15" s="67"/>
      <c r="F15" s="67"/>
      <c r="G15" s="67"/>
    </row>
    <row r="16" spans="1:7" ht="18" customHeight="1">
      <c r="A16" s="21"/>
      <c r="B16" s="21"/>
      <c r="C16" s="21"/>
      <c r="D16" s="21"/>
      <c r="E16" s="21"/>
      <c r="F16" s="21"/>
      <c r="G16" s="21"/>
    </row>
    <row r="17" spans="1:7" ht="18" customHeight="1" thickBot="1">
      <c r="A17" s="22" t="s">
        <v>14</v>
      </c>
      <c r="B17" s="14"/>
      <c r="C17" s="19"/>
      <c r="D17" s="19"/>
      <c r="E17" s="19"/>
      <c r="F17" s="19"/>
      <c r="G17" s="19"/>
    </row>
    <row r="18" spans="1:9" ht="14.1">
      <c r="A18" s="23" t="s">
        <v>15</v>
      </c>
      <c r="B18" s="24"/>
      <c r="C18" s="25" t="s">
        <v>16</v>
      </c>
      <c r="D18" s="25" t="s">
        <v>17</v>
      </c>
      <c r="E18" s="25" t="s">
        <v>18</v>
      </c>
      <c r="F18" s="43" t="s">
        <v>19</v>
      </c>
      <c r="G18" s="49" t="s">
        <v>20</v>
      </c>
      <c r="I18" s="26"/>
    </row>
    <row r="19" spans="1:7" ht="27.6" customHeight="1">
      <c r="A19" s="93" t="s">
        <v>5</v>
      </c>
      <c r="B19" s="94"/>
      <c r="C19" s="29" t="s">
        <v>21</v>
      </c>
      <c r="D19" s="29" t="s">
        <v>22</v>
      </c>
      <c r="E19" s="30">
        <v>72879177.92276885</v>
      </c>
      <c r="F19" s="30">
        <v>205538920.32625723</v>
      </c>
      <c r="G19" s="31">
        <v>226004610.84065554</v>
      </c>
    </row>
    <row r="20" spans="1:7" ht="18" customHeight="1">
      <c r="A20" s="27"/>
      <c r="B20" s="28"/>
      <c r="C20" s="32"/>
      <c r="D20" s="29"/>
      <c r="E20" s="30"/>
      <c r="F20" s="30"/>
      <c r="G20" s="31"/>
    </row>
    <row r="21" spans="1:7" ht="18" customHeight="1">
      <c r="A21" s="27"/>
      <c r="B21" s="28"/>
      <c r="C21" s="32"/>
      <c r="D21" s="29"/>
      <c r="E21" s="30"/>
      <c r="F21" s="30"/>
      <c r="G21" s="31"/>
    </row>
    <row r="22" spans="1:7" ht="18" customHeight="1">
      <c r="A22" s="27"/>
      <c r="B22" s="28"/>
      <c r="C22" s="32"/>
      <c r="D22" s="29"/>
      <c r="E22" s="33"/>
      <c r="F22" s="33"/>
      <c r="G22" s="34"/>
    </row>
    <row r="23" spans="1:7" ht="18" customHeight="1" thickBot="1">
      <c r="A23" s="35"/>
      <c r="B23" s="36" t="s">
        <v>23</v>
      </c>
      <c r="C23" s="37"/>
      <c r="D23" s="37"/>
      <c r="E23" s="38">
        <f>SUM(E19:E22)</f>
        <v>72879177.92276885</v>
      </c>
      <c r="F23" s="38">
        <f>SUM(F19:F22)</f>
        <v>205538920.32625723</v>
      </c>
      <c r="G23" s="39">
        <f>SUM(G19:G22)</f>
        <v>226004610.84065554</v>
      </c>
    </row>
    <row r="24" spans="1:7" ht="18" customHeight="1">
      <c r="A24" s="19"/>
      <c r="B24" s="19"/>
      <c r="C24" s="40"/>
      <c r="D24" s="40"/>
      <c r="E24" s="41"/>
      <c r="F24" s="41"/>
      <c r="G24" s="41"/>
    </row>
    <row r="25" spans="1:7" ht="18" customHeight="1" thickBot="1">
      <c r="A25" s="20" t="s">
        <v>24</v>
      </c>
      <c r="B25" s="14"/>
      <c r="C25" s="42"/>
      <c r="D25" s="40"/>
      <c r="E25" s="19"/>
      <c r="F25" s="19"/>
      <c r="G25" s="19"/>
    </row>
    <row r="26" spans="1:7" ht="16.5" customHeight="1">
      <c r="A26" s="23" t="s">
        <v>15</v>
      </c>
      <c r="B26" s="24"/>
      <c r="C26" s="25" t="s">
        <v>16</v>
      </c>
      <c r="D26" s="43" t="s">
        <v>25</v>
      </c>
      <c r="E26" s="25" t="s">
        <v>18</v>
      </c>
      <c r="F26" s="43" t="s">
        <v>19</v>
      </c>
      <c r="G26" s="49" t="s">
        <v>20</v>
      </c>
    </row>
    <row r="27" spans="1:7" ht="18" customHeight="1">
      <c r="A27" s="27" t="s">
        <v>5</v>
      </c>
      <c r="B27" s="44"/>
      <c r="C27" s="29">
        <v>1160</v>
      </c>
      <c r="D27" s="29" t="s">
        <v>26</v>
      </c>
      <c r="E27" s="30">
        <v>72879177.92276885</v>
      </c>
      <c r="F27" s="30">
        <v>205538920.32625723</v>
      </c>
      <c r="G27" s="31">
        <v>226004610.84065554</v>
      </c>
    </row>
    <row r="28" spans="1:7" ht="18" customHeight="1">
      <c r="A28" s="27"/>
      <c r="B28" s="44"/>
      <c r="C28" s="32"/>
      <c r="D28" s="29"/>
      <c r="E28" s="30"/>
      <c r="F28" s="30"/>
      <c r="G28" s="31"/>
    </row>
    <row r="29" spans="1:7" ht="18" customHeight="1">
      <c r="A29" s="27"/>
      <c r="B29" s="44"/>
      <c r="C29" s="32"/>
      <c r="D29" s="45"/>
      <c r="E29" s="33"/>
      <c r="F29" s="30"/>
      <c r="G29" s="31"/>
    </row>
    <row r="30" spans="1:7" ht="18" customHeight="1">
      <c r="A30" s="27"/>
      <c r="B30" s="44"/>
      <c r="C30" s="29"/>
      <c r="D30" s="29"/>
      <c r="E30" s="30"/>
      <c r="F30" s="30"/>
      <c r="G30" s="31"/>
    </row>
    <row r="31" spans="1:8" ht="18" customHeight="1" thickBot="1">
      <c r="A31" s="35"/>
      <c r="B31" s="36" t="s">
        <v>27</v>
      </c>
      <c r="C31" s="37"/>
      <c r="D31" s="37"/>
      <c r="E31" s="38">
        <f>SUM(E27:E30)</f>
        <v>72879177.92276885</v>
      </c>
      <c r="F31" s="38">
        <f>SUM(F27:F30)</f>
        <v>205538920.32625723</v>
      </c>
      <c r="G31" s="39">
        <f>SUM(G27:G30)</f>
        <v>226004610.84065554</v>
      </c>
      <c r="H31" s="46"/>
    </row>
    <row r="32" spans="1:7" ht="18" customHeight="1">
      <c r="A32" s="19"/>
      <c r="B32" s="19"/>
      <c r="C32" s="19"/>
      <c r="D32" s="19"/>
      <c r="E32" s="41"/>
      <c r="F32" s="41"/>
      <c r="G32" s="41"/>
    </row>
    <row r="33" spans="1:7" ht="18" customHeight="1" thickBot="1">
      <c r="A33" s="20" t="s">
        <v>28</v>
      </c>
      <c r="B33" s="14"/>
      <c r="C33" s="14"/>
      <c r="D33" s="14"/>
      <c r="E33" s="19"/>
      <c r="F33" s="19"/>
      <c r="G33" s="19"/>
    </row>
    <row r="34" spans="1:9" ht="20.25" customHeight="1">
      <c r="A34" s="23"/>
      <c r="B34" s="24"/>
      <c r="C34" s="47"/>
      <c r="D34" s="48"/>
      <c r="E34" s="25" t="s">
        <v>18</v>
      </c>
      <c r="F34" s="43" t="s">
        <v>19</v>
      </c>
      <c r="G34" s="49" t="s">
        <v>20</v>
      </c>
      <c r="H34" s="50"/>
      <c r="I34" s="50"/>
    </row>
    <row r="35" spans="1:9" ht="18" customHeight="1">
      <c r="A35" s="27" t="s">
        <v>29</v>
      </c>
      <c r="B35" s="28"/>
      <c r="C35" s="51"/>
      <c r="D35" s="52"/>
      <c r="E35" s="30">
        <v>72879177.92276885</v>
      </c>
      <c r="F35" s="30">
        <v>205538920.32625723</v>
      </c>
      <c r="G35" s="31">
        <v>226004610.84065554</v>
      </c>
      <c r="H35" s="50"/>
      <c r="I35" s="50"/>
    </row>
    <row r="36" spans="1:9" ht="18" customHeight="1">
      <c r="A36" s="27"/>
      <c r="B36" s="28"/>
      <c r="C36" s="28"/>
      <c r="D36" s="44"/>
      <c r="E36" s="30"/>
      <c r="F36" s="30"/>
      <c r="G36" s="31"/>
      <c r="H36" s="53"/>
      <c r="I36" s="53"/>
    </row>
    <row r="37" spans="1:9" ht="18" customHeight="1">
      <c r="A37" s="27"/>
      <c r="B37" s="28"/>
      <c r="C37" s="28"/>
      <c r="D37" s="44"/>
      <c r="E37" s="30"/>
      <c r="F37" s="30"/>
      <c r="G37" s="31"/>
      <c r="H37" s="53"/>
      <c r="I37" s="53"/>
    </row>
    <row r="38" spans="1:7" ht="18" customHeight="1">
      <c r="A38" s="27"/>
      <c r="B38" s="28"/>
      <c r="C38" s="28"/>
      <c r="D38" s="44"/>
      <c r="E38" s="54"/>
      <c r="F38" s="30"/>
      <c r="G38" s="31"/>
    </row>
    <row r="39" spans="1:7" ht="18" customHeight="1">
      <c r="A39" s="55"/>
      <c r="B39" s="56"/>
      <c r="C39" s="56"/>
      <c r="D39" s="57"/>
      <c r="E39" s="58"/>
      <c r="F39" s="58"/>
      <c r="G39" s="59"/>
    </row>
    <row r="40" spans="1:9" ht="18" customHeight="1" thickBot="1">
      <c r="A40" s="35" t="s">
        <v>27</v>
      </c>
      <c r="B40" s="36"/>
      <c r="C40" s="36"/>
      <c r="D40" s="60"/>
      <c r="E40" s="38">
        <f>SUM(E35:E39)</f>
        <v>72879177.92276885</v>
      </c>
      <c r="F40" s="38">
        <f>SUM(F35:F39)</f>
        <v>205538920.32625723</v>
      </c>
      <c r="G40" s="39">
        <f>SUM(G35:G39)</f>
        <v>226004610.84065554</v>
      </c>
      <c r="H40" s="61"/>
      <c r="I40" s="61"/>
    </row>
    <row r="41" spans="1:9" ht="18" customHeight="1">
      <c r="A41" s="20" t="s">
        <v>30</v>
      </c>
      <c r="B41" s="14"/>
      <c r="C41" s="14"/>
      <c r="D41" s="14"/>
      <c r="E41" s="62"/>
      <c r="F41" s="62"/>
      <c r="G41" s="62"/>
      <c r="H41" s="61"/>
      <c r="I41" s="61"/>
    </row>
    <row r="42" spans="1:9" ht="18" customHeight="1">
      <c r="A42" s="14" t="s">
        <v>31</v>
      </c>
      <c r="B42" s="14"/>
      <c r="C42" s="14"/>
      <c r="D42" s="14"/>
      <c r="E42" s="62"/>
      <c r="F42" s="62"/>
      <c r="G42" s="62"/>
      <c r="H42" s="61"/>
      <c r="I42" s="61"/>
    </row>
    <row r="43" spans="1:9" ht="18" customHeight="1">
      <c r="A43" s="14" t="s">
        <v>32</v>
      </c>
      <c r="B43" s="14"/>
      <c r="C43" s="14"/>
      <c r="D43" s="14"/>
      <c r="E43" s="62"/>
      <c r="F43" s="62"/>
      <c r="G43" s="62"/>
      <c r="H43" s="61"/>
      <c r="I43" s="61"/>
    </row>
    <row r="44" spans="2:9" ht="18" customHeight="1">
      <c r="B44" s="20" t="s">
        <v>33</v>
      </c>
      <c r="C44" s="20"/>
      <c r="D44" s="20"/>
      <c r="E44" s="20">
        <v>2024</v>
      </c>
      <c r="F44" s="62"/>
      <c r="G44" s="62"/>
      <c r="H44" s="61"/>
      <c r="I44" s="61"/>
    </row>
    <row r="45" spans="2:9" ht="18" customHeight="1">
      <c r="B45" s="74" t="s">
        <v>34</v>
      </c>
      <c r="C45" s="75"/>
      <c r="D45" s="76"/>
      <c r="E45" s="80">
        <f>+E40*0.03</f>
        <v>2186375.3376830653</v>
      </c>
      <c r="F45" s="62"/>
      <c r="G45" s="62"/>
      <c r="H45" s="61"/>
      <c r="I45" s="61"/>
    </row>
    <row r="46" spans="2:13" ht="18" customHeight="1">
      <c r="B46" s="71" t="s">
        <v>35</v>
      </c>
      <c r="C46" s="50"/>
      <c r="D46" s="14"/>
      <c r="E46" s="81">
        <f>+E40*0.02</f>
        <v>1457583.558455377</v>
      </c>
      <c r="F46" s="62"/>
      <c r="G46" s="62"/>
      <c r="H46" s="61"/>
      <c r="I46" s="61"/>
      <c r="L46" s="70"/>
      <c r="M46" s="70"/>
    </row>
    <row r="47" spans="2:9" ht="18" customHeight="1">
      <c r="B47" s="71" t="s">
        <v>36</v>
      </c>
      <c r="C47" s="50"/>
      <c r="D47" s="14"/>
      <c r="E47" s="81">
        <f>+E40*0.28</f>
        <v>20406169.81837528</v>
      </c>
      <c r="F47" s="62"/>
      <c r="G47" s="62"/>
      <c r="H47" s="61"/>
      <c r="I47" s="61"/>
    </row>
    <row r="48" spans="2:9" ht="18" customHeight="1">
      <c r="B48" s="77" t="s">
        <v>37</v>
      </c>
      <c r="C48" s="78"/>
      <c r="D48" s="79"/>
      <c r="E48" s="82">
        <f>+E40*0.67</f>
        <v>48829049.20825513</v>
      </c>
      <c r="F48" s="62"/>
      <c r="G48" s="62"/>
      <c r="H48" s="61"/>
      <c r="I48" s="61"/>
    </row>
    <row r="49" spans="2:9" ht="18" customHeight="1">
      <c r="B49" s="72" t="s">
        <v>27</v>
      </c>
      <c r="C49" s="73"/>
      <c r="D49" s="20"/>
      <c r="E49" s="83">
        <f>SUM(E45:E48)</f>
        <v>72879177.92276885</v>
      </c>
      <c r="F49" s="62"/>
      <c r="G49" s="62"/>
      <c r="H49" s="61"/>
      <c r="I49" s="61"/>
    </row>
    <row r="50" spans="4:11" ht="18" customHeight="1">
      <c r="D50" s="20"/>
      <c r="E50" s="83"/>
      <c r="F50" s="62"/>
      <c r="G50" s="62"/>
      <c r="H50" s="71"/>
      <c r="I50" s="50"/>
      <c r="J50" s="14"/>
      <c r="K50" s="81"/>
    </row>
    <row r="51" spans="1:9" ht="33.75" customHeight="1">
      <c r="A51" s="95" t="s">
        <v>38</v>
      </c>
      <c r="B51" s="95"/>
      <c r="C51" s="95"/>
      <c r="D51" s="95"/>
      <c r="E51" s="95"/>
      <c r="F51" s="95"/>
      <c r="G51" s="95"/>
      <c r="H51" s="61"/>
      <c r="I51" s="61"/>
    </row>
    <row r="52" spans="1:9" ht="33.75" customHeight="1">
      <c r="A52" s="63"/>
      <c r="B52" s="63"/>
      <c r="C52" s="63"/>
      <c r="D52" s="63"/>
      <c r="E52" s="64"/>
      <c r="F52" s="64"/>
      <c r="G52" s="64"/>
      <c r="H52" s="61"/>
      <c r="I52" s="61"/>
    </row>
    <row r="53" spans="1:9" ht="18" customHeight="1">
      <c r="A53" s="20" t="s">
        <v>39</v>
      </c>
      <c r="B53" s="14"/>
      <c r="C53" s="14"/>
      <c r="D53" s="14"/>
      <c r="E53" s="62"/>
      <c r="F53" s="62"/>
      <c r="G53" s="62"/>
      <c r="H53" s="61"/>
      <c r="I53" s="61"/>
    </row>
    <row r="54" spans="1:9" ht="42" customHeight="1">
      <c r="A54" s="90" t="s">
        <v>40</v>
      </c>
      <c r="B54" s="91"/>
      <c r="C54" s="91"/>
      <c r="D54" s="91"/>
      <c r="E54" s="91"/>
      <c r="F54" s="91"/>
      <c r="G54" s="91"/>
      <c r="H54" s="61"/>
      <c r="I54" s="61"/>
    </row>
    <row r="55" spans="1:7" ht="14.1">
      <c r="A55" s="14" t="s">
        <v>41</v>
      </c>
      <c r="B55" s="14"/>
      <c r="C55" s="14"/>
      <c r="D55" s="14"/>
      <c r="E55" s="14"/>
      <c r="F55" s="14"/>
      <c r="G55" s="14"/>
    </row>
    <row r="56" spans="1:7" ht="28.5" customHeight="1">
      <c r="A56" s="92" t="s">
        <v>42</v>
      </c>
      <c r="B56" s="92"/>
      <c r="C56" s="92"/>
      <c r="D56" s="92"/>
      <c r="E56" s="92"/>
      <c r="F56" s="92"/>
      <c r="G56" s="92"/>
    </row>
    <row r="57" spans="1:9" ht="14.1">
      <c r="A57" s="14" t="s">
        <v>43</v>
      </c>
      <c r="B57" s="14"/>
      <c r="C57" s="14"/>
      <c r="D57" s="14"/>
      <c r="E57" s="14"/>
      <c r="F57" s="14"/>
      <c r="G57" s="14"/>
      <c r="H57" s="61"/>
      <c r="I57" s="61"/>
    </row>
    <row r="58" spans="1:7" ht="14.1">
      <c r="A58" s="14" t="s">
        <v>44</v>
      </c>
      <c r="B58" s="14"/>
      <c r="C58" s="14"/>
      <c r="D58" s="14"/>
      <c r="E58" s="14"/>
      <c r="F58" s="14"/>
      <c r="G58" s="14"/>
    </row>
    <row r="59" spans="1:7" ht="14.1">
      <c r="A59" s="14"/>
      <c r="B59" s="14"/>
      <c r="C59" s="14"/>
      <c r="D59" s="14"/>
      <c r="E59" s="14"/>
      <c r="F59" s="14"/>
      <c r="G59" s="14"/>
    </row>
    <row r="60" spans="1:7" ht="14.1">
      <c r="A60" s="14"/>
      <c r="B60" s="14"/>
      <c r="C60" s="14"/>
      <c r="D60" s="14"/>
      <c r="E60" s="14"/>
      <c r="F60" s="14"/>
      <c r="G60" s="14"/>
    </row>
    <row r="61" spans="1:7" ht="14.1">
      <c r="A61" s="14"/>
      <c r="B61" s="14"/>
      <c r="C61" s="14"/>
      <c r="D61" s="14"/>
      <c r="E61" s="14"/>
      <c r="F61" s="14"/>
      <c r="G61" s="14"/>
    </row>
    <row r="62" spans="1:7" ht="14.1">
      <c r="A62" s="14"/>
      <c r="B62" s="14"/>
      <c r="C62" s="14"/>
      <c r="D62" s="14"/>
      <c r="E62" s="14"/>
      <c r="F62" s="14"/>
      <c r="G62" s="14"/>
    </row>
    <row r="63" spans="1:7" ht="14.1">
      <c r="A63" s="14"/>
      <c r="B63" s="14"/>
      <c r="C63" s="14"/>
      <c r="D63" s="14"/>
      <c r="E63" s="14"/>
      <c r="F63" s="14"/>
      <c r="G63" s="14"/>
    </row>
    <row r="64" spans="1:7" ht="14.1">
      <c r="A64" s="14"/>
      <c r="B64" s="14"/>
      <c r="C64" s="14"/>
      <c r="D64" s="14"/>
      <c r="E64" s="14"/>
      <c r="F64" s="14"/>
      <c r="G64" s="14"/>
    </row>
    <row r="65" spans="1:7" ht="14.1">
      <c r="A65" s="14"/>
      <c r="B65" s="14"/>
      <c r="C65" s="14"/>
      <c r="D65" s="14"/>
      <c r="E65" s="14"/>
      <c r="F65" s="14"/>
      <c r="G65" s="14"/>
    </row>
    <row r="66" spans="1:7" ht="14.1">
      <c r="A66" s="14"/>
      <c r="B66" s="14"/>
      <c r="C66" s="14"/>
      <c r="D66" s="14"/>
      <c r="E66" s="14"/>
      <c r="F66" s="14"/>
      <c r="G66" s="14"/>
    </row>
    <row r="67" spans="1:7" ht="14.1">
      <c r="A67" s="14"/>
      <c r="B67" s="14"/>
      <c r="C67" s="14"/>
      <c r="D67" s="14"/>
      <c r="E67" s="14"/>
      <c r="F67" s="14"/>
      <c r="G67" s="14"/>
    </row>
    <row r="68" spans="1:7" ht="14.1">
      <c r="A68" s="14"/>
      <c r="B68" s="14"/>
      <c r="C68" s="14"/>
      <c r="D68" s="14"/>
      <c r="E68" s="14"/>
      <c r="F68" s="14"/>
      <c r="G68" s="14"/>
    </row>
    <row r="69" spans="1:7" ht="14.1">
      <c r="A69" s="14"/>
      <c r="B69" s="14"/>
      <c r="C69" s="14"/>
      <c r="D69" s="14"/>
      <c r="E69" s="14"/>
      <c r="F69" s="14"/>
      <c r="G69" s="14"/>
    </row>
    <row r="70" spans="1:7" ht="14.1">
      <c r="A70" s="14"/>
      <c r="B70" s="14"/>
      <c r="C70" s="14"/>
      <c r="D70" s="14"/>
      <c r="E70" s="14"/>
      <c r="F70" s="14"/>
      <c r="G70" s="14"/>
    </row>
    <row r="71" spans="1:7" ht="14.1">
      <c r="A71" s="14"/>
      <c r="B71" s="14"/>
      <c r="C71" s="14"/>
      <c r="D71" s="14"/>
      <c r="E71" s="14"/>
      <c r="F71" s="14"/>
      <c r="G71" s="14"/>
    </row>
    <row r="72" spans="1:7" ht="14.1">
      <c r="A72" s="14"/>
      <c r="B72" s="14"/>
      <c r="C72" s="14"/>
      <c r="D72" s="14"/>
      <c r="E72" s="14"/>
      <c r="F72" s="14"/>
      <c r="G72" s="14"/>
    </row>
    <row r="73" spans="1:7" ht="14.1">
      <c r="A73" s="14"/>
      <c r="B73" s="14"/>
      <c r="C73" s="14"/>
      <c r="D73" s="14"/>
      <c r="E73" s="14"/>
      <c r="F73" s="14"/>
      <c r="G73" s="14"/>
    </row>
    <row r="74" spans="1:7" ht="14.1">
      <c r="A74" s="14"/>
      <c r="B74" s="14"/>
      <c r="C74" s="14"/>
      <c r="D74" s="14"/>
      <c r="E74" s="14"/>
      <c r="F74" s="14"/>
      <c r="G74" s="14"/>
    </row>
    <row r="75" spans="1:7" ht="14.1">
      <c r="A75" s="14"/>
      <c r="B75" s="14"/>
      <c r="C75" s="14"/>
      <c r="D75" s="14"/>
      <c r="E75" s="14"/>
      <c r="F75" s="14"/>
      <c r="G75" s="14"/>
    </row>
    <row r="76" spans="1:7" ht="14.1">
      <c r="A76" s="14"/>
      <c r="B76" s="14"/>
      <c r="C76" s="14"/>
      <c r="D76" s="14"/>
      <c r="E76" s="14"/>
      <c r="F76" s="14"/>
      <c r="G76" s="14"/>
    </row>
    <row r="77" spans="1:7" ht="14.1">
      <c r="A77" s="14"/>
      <c r="B77" s="14"/>
      <c r="C77" s="14"/>
      <c r="D77" s="14"/>
      <c r="E77" s="14"/>
      <c r="F77" s="14"/>
      <c r="G77" s="14"/>
    </row>
    <row r="78" spans="1:7" ht="14.1">
      <c r="A78" s="14"/>
      <c r="B78" s="14"/>
      <c r="C78" s="14"/>
      <c r="D78" s="14"/>
      <c r="E78" s="14"/>
      <c r="F78" s="14"/>
      <c r="G78" s="14"/>
    </row>
    <row r="79" spans="1:7" ht="14.1">
      <c r="A79" s="14"/>
      <c r="B79" s="14"/>
      <c r="C79" s="14"/>
      <c r="D79" s="14"/>
      <c r="E79" s="14"/>
      <c r="F79" s="14"/>
      <c r="G79" s="14"/>
    </row>
    <row r="80" spans="1:7" ht="14.1">
      <c r="A80" s="14"/>
      <c r="B80" s="14"/>
      <c r="C80" s="14"/>
      <c r="D80" s="14"/>
      <c r="E80" s="14"/>
      <c r="F80" s="14"/>
      <c r="G80" s="14"/>
    </row>
    <row r="81" spans="1:7" ht="14.1">
      <c r="A81" s="14"/>
      <c r="B81" s="14"/>
      <c r="C81" s="14"/>
      <c r="D81" s="14"/>
      <c r="E81" s="14"/>
      <c r="F81" s="14"/>
      <c r="G81" s="14"/>
    </row>
    <row r="82" spans="1:7" ht="14.1">
      <c r="A82" s="14"/>
      <c r="B82" s="14"/>
      <c r="C82" s="14"/>
      <c r="D82" s="14"/>
      <c r="E82" s="14"/>
      <c r="F82" s="14"/>
      <c r="G82" s="14"/>
    </row>
    <row r="83" ht="12.75"/>
    <row r="84" ht="12.75"/>
    <row r="85" ht="12.75"/>
    <row r="86" ht="12.75"/>
    <row r="87" ht="12.75"/>
    <row r="88" ht="12.75"/>
    <row r="89" ht="12.75"/>
  </sheetData>
  <mergeCells count="5">
    <mergeCell ref="A12:G13"/>
    <mergeCell ref="A54:G54"/>
    <mergeCell ref="A56:G56"/>
    <mergeCell ref="A19:B19"/>
    <mergeCell ref="A51:G51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955C5FC58EF5CC43A262195F647F76AC" ma:contentTypeVersion="15" ma:contentTypeDescription="" ma:contentTypeScope="" ma:versionID="9451418c07c7b1d22ac99529c31b4542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xmlns:ns4="6168c8a5-b7c4-4e3b-a0ce-8aca24186586" targetNamespace="http://schemas.microsoft.com/office/2006/metadata/properties" ma:root="true" ma:fieldsID="95a285d225fff28ab7429ce2ce47d591" ns1:_="" ns2:_="" ns3:_="" ns4:_="">
    <xsd:import namespace="http://schemas.microsoft.com/sharepoint/v3"/>
    <xsd:import namespace="cc811197-5a73-4d86-a206-c117da05ddaa"/>
    <xsd:import namespace="c5c4b2fa-852d-41c0-9f34-5cde8eb99e29"/>
    <xsd:import namespace="6168c8a5-b7c4-4e3b-a0ce-8aca24186586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8c8a5-b7c4-4e3b-a0ce-8aca24186586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Rubardt, Aaron</DisplayName>
        <AccountId>24</AccountId>
        <AccountType/>
      </UserInfo>
      <UserInfo>
        <DisplayName>McGowan, Christopher</DisplayName>
        <AccountId>29</AccountId>
        <AccountType/>
      </UserInfo>
    </SharedWithUsers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5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Props1.xml><?xml version="1.0" encoding="utf-8"?>
<ds:datastoreItem xmlns:ds="http://schemas.openxmlformats.org/officeDocument/2006/customXml" ds:itemID="{03EFA1E7-719C-4EDD-940A-30C6CFB6CFE1}"/>
</file>

<file path=customXml/itemProps2.xml><?xml version="1.0" encoding="utf-8"?>
<ds:datastoreItem xmlns:ds="http://schemas.openxmlformats.org/officeDocument/2006/customXml" ds:itemID="{C4436D0E-B270-4C37-B6C2-63CD7D46A764}"/>
</file>

<file path=customXml/itemProps3.xml><?xml version="1.0" encoding="utf-8"?>
<ds:datastoreItem xmlns:ds="http://schemas.openxmlformats.org/officeDocument/2006/customXml" ds:itemID="{E8E8BF5B-AAA1-4DA2-9FF4-05254FCA45A4}"/>
</file>

<file path=customXml/itemProps4.xml><?xml version="1.0" encoding="utf-8"?>
<ds:datastoreItem xmlns:ds="http://schemas.openxmlformats.org/officeDocument/2006/customXml" ds:itemID="{4790883E-5D25-453B-A922-CB8A93DE7F69}"/>
</file>

<file path=customXml/itemProps5.xml><?xml version="1.0" encoding="utf-8"?>
<ds:datastoreItem xmlns:ds="http://schemas.openxmlformats.org/officeDocument/2006/customXml" ds:itemID="{FEC23878-943E-49DF-9F6B-C9615D3505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Rubardt, Aaron</cp:lastModifiedBy>
  <dcterms:created xsi:type="dcterms:W3CDTF">1999-06-02T23:29:55Z</dcterms:created>
  <dcterms:modified xsi:type="dcterms:W3CDTF">2024-05-14T15:16:45Z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0x010100D03C1FEDB24A304B88B22491CFC0976900955C5FC58EF5CC43A262195F647F76AC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  <property fmtid="{D5CDD505-2E9C-101B-9397-08002B2CF9AE}" pid="9" name="MediaServiceImageTags">
    <vt:lpwstr/>
  </property>
</Properties>
</file>