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65446" windowWidth="9720" windowHeight="6030" tabRatio="718" activeTab="0"/>
  </bookViews>
  <sheets>
    <sheet name="Fiscal Note" sheetId="1" r:id="rId1"/>
  </sheets>
  <externalReferences>
    <externalReference r:id="rId4"/>
    <externalReference r:id="rId5"/>
    <externalReference r:id="rId6"/>
    <externalReference r:id="rId7"/>
  </externalReferences>
  <definedNames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ingtot">'[4]original TA contracts'!#REF!</definedName>
    <definedName name="all_other_reduction">'[1]2001 Final Target Reductions'!#REF!</definedName>
    <definedName name="Appro">#REF!</definedName>
    <definedName name="April">#REF!,#REF!,#REF!,#REF!,#REF!,#REF!</definedName>
    <definedName name="asfda" hidden="1">{"NonWhole",#N/A,FALSE,"ReorgRevisted"}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Carryover">#REF!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riminal" hidden="1">{"NonWhole",#N/A,FALSE,"ReorgRevisted"}</definedName>
    <definedName name="CSD_Reduction">'[1]2001 Final Target Reductions'!#REF!</definedName>
    <definedName name="December">#REF!,#REF!,#REF!,#REF!,#REF!,#REF!,#REF!</definedName>
    <definedName name="donya" hidden="1">{"Whole",#N/A,FALSE,"ReorgRevisted"}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ootnote">#REF!</definedName>
    <definedName name="form" hidden="1">{"Dis",#N/A,FALSE,"ReorgRevisted"}</definedName>
    <definedName name="form4a" hidden="1">{"Dis",#N/A,FALSE,"ReorgRevisted"}</definedName>
    <definedName name="Form5" hidden="1">{"cxtransfer",#N/A,FALSE,"ReorgRevisted"}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gg" hidden="1">{"Dis",#N/A,FALSE,"ReorgRevisted"}</definedName>
    <definedName name="housingtot">'[4]original TA contracts'!#REF!</definedName>
    <definedName name="human_service_reduction">'[1]2001 Final Target Reductions'!#REF!</definedName>
    <definedName name="iii" hidden="1">{"Dis",#N/A,FALSE,"ReorgRevisted"}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>'[1]2001 Final Target Reductions'!#REF!</definedName>
    <definedName name="mandatory_adds">'[1]2001 Final Target Reductions'!#REF!</definedName>
    <definedName name="March">#REF!,#REF!,#REF!,#REF!,#REF!,#REF!</definedName>
    <definedName name="May">#REF!,#REF!,#REF!,#REF!,#REF!,#REF!</definedName>
    <definedName name="mental" hidden="1">{"NonWhole",#N/A,FALSE,"ReorgRevisted"}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verhead_reduction">'[1]2001 Final Target Reductions'!#REF!</definedName>
    <definedName name="p" hidden="1">{"Dis",#N/A,FALSE,"ReorgRevisted"}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qq" hidden="1">{"Dis",#N/A,FALSE,"ReorgRevisted"}</definedName>
    <definedName name="qqqqq" hidden="1">{"Dis",#N/A,FALSE,"ReorgRevisted"}</definedName>
    <definedName name="re" hidden="1">{"Dis",#N/A,FALSE,"ReorgRevisted"}</definedName>
    <definedName name="rename" hidden="1">{"NonWhole",#N/A,FALSE,"ReorgRevisted"}</definedName>
    <definedName name="Revenue_Percent_Exemption">'[1]2001 Final Target Reductions'!#REF!</definedName>
    <definedName name="rod" hidden="1">{"NonWhole",#N/A,FALSE,"ReorgRevisted"}</definedName>
    <definedName name="September">#REF!,#REF!,#REF!,#REF!,#REF!,#REF!</definedName>
    <definedName name="sick.sick" hidden="1">{"Whole",#N/A,FALSE,"ReorgRevisted"}</definedName>
    <definedName name="sod" hidden="1">{"NonWhole",#N/A,FALSE,"ReorgRevisted"}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otal_PSQ">'[1]2001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1" hidden="1">{"cxtransfer",#N/A,FALSE,"ReorgRevisted"}</definedName>
    <definedName name="w2" hidden="1">{"cxtransfer",#N/A,FALSE,"ReorgRevisted"}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xx" hidden="1">{"Dis",#N/A,FALSE,"ReorgRevisted"}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<sst xmlns="http://schemas.openxmlformats.org/spreadsheetml/2006/main" count="55" uniqueCount="38">
  <si>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</si>
  <si>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</si>
  <si>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</si>
  <si>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</si>
  <si>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</si>
  <si>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</si>
  <si>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</si>
  <si>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</si>
  <si>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</si>
  <si>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</si>
  <si>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</si>
  <si>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</si>
  <si>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</si>
  <si>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</si>
  <si>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</si>
  <si>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</si>
  <si>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</si>
  <si>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</si>
  <si>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</si>
  <si>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2"/>
      </rPr>
      <t>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</si>
  <si>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</si>
  <si>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</si>
  <si>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</si>
  <si>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</si>
  <si>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 xml:space="preserve">Note Reviewed By: </t>
  </si>
  <si>
    <t>0681</t>
  </si>
  <si>
    <t>39715A</t>
  </si>
  <si>
    <t>Lisa Voight</t>
  </si>
  <si>
    <t>CSD/ DCHS</t>
  </si>
  <si>
    <t>Supplemental Appropriation of Ordinance 15086 Contract Adds</t>
  </si>
  <si>
    <t>CFSA/CSD</t>
  </si>
  <si>
    <t>53180:  Subcontract- Other</t>
  </si>
  <si>
    <t>51XXX:  Salary/ Benefits for .5 FTE</t>
  </si>
  <si>
    <t>James Walsh</t>
  </si>
  <si>
    <t>Out year budget is for .5 TLT assumed to increase at COLA 2.5% per year.</t>
  </si>
  <si>
    <t>Total supplemental of $567,369 consists of:</t>
  </si>
  <si>
    <t>Council programs</t>
  </si>
  <si>
    <t>.5 TLT position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</si>
</sst>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000"/>
    <numFmt numFmtId="167" formatCode="&quot;$&quot;#,##0"/>
    <numFmt numFmtId="168" formatCode="mm/dd/yy"/>
    <numFmt numFmtId="169" formatCode="&quot;$&quot;* #,##0.00_);[Red]&quot;$&quot;* \(#,##0.00\)"/>
    <numFmt numFmtId="170" formatCode="00\-000\-000\-0"/>
    <numFmt numFmtId="171" formatCode="[&lt;=9999999]000\-0000;[&gt;9999999]\(000\)\ 000\-0000;General"/>
    <numFmt numFmtId="172" formatCode="&quot;$&quot;#,##0.00;\(&quot;$&quot;#,##0.00\)"/>
    <numFmt numFmtId="173" formatCode="#,##0.00_);\-#,##0.00"/>
    <numFmt numFmtId="174" formatCode="&quot;$&quot;#,##0.00_);&quot;$&quot;#,##0.00\-"/>
    <numFmt numFmtId="175" formatCode="_(* #,##0.0_);_(* \(#,##0.0\);_(* &quot;-&quot;??_);_(@_)"/>
    <numFmt numFmtId="176" formatCode="&quot;$&quot;#,##0.000_);[Red]\(&quot;$&quot;#,##0.000\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7.5"/>
      <color indexed="12"/>
      <name val="Times New Roman"/>
      <family val="0"/>
    </font>
    <font>
      <sz val="12"/>
      <name val="Times New Roman"/>
      <family val="1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vertAlign val="superscript"/>
      <sz val="10.5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>
      <alignment horizontal="center"/>
      <protection locked="0"/>
    </xf>
    <xf numFmtId="0" fontId="5" fillId="0" borderId="0" applyNumberFormat="0" applyFill="0" applyBorder="0" applyAlignment="0" applyProtection="0"/>
    <xf numFmtId="170" fontId="0" fillId="0" borderId="0">
      <alignment horizontal="center"/>
      <protection locked="0"/>
    </xf>
    <xf numFmtId="0" fontId="0" fillId="0" borderId="0">
      <alignment horizontal="center"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0" fillId="0" borderId="1" applyFont="0" applyFill="0" applyProtection="0">
      <alignment/>
    </xf>
    <xf numFmtId="41" fontId="7" fillId="0" borderId="2" applyBorder="0">
      <alignment/>
      <protection/>
    </xf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8" fillId="0" borderId="7" xfId="0" applyFont="1" applyFill="1" applyBorder="1" applyAlignment="1">
      <alignment horizontal="centerContinuous"/>
    </xf>
    <xf numFmtId="0" fontId="8" fillId="0" borderId="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wrapText="1"/>
    </xf>
    <xf numFmtId="6" fontId="8" fillId="0" borderId="18" xfId="0" applyNumberFormat="1" applyFont="1" applyFill="1" applyBorder="1" applyAlignment="1">
      <alignment/>
    </xf>
    <xf numFmtId="6" fontId="8" fillId="0" borderId="20" xfId="0" applyNumberFormat="1" applyFont="1" applyFill="1" applyBorder="1" applyAlignment="1">
      <alignment/>
    </xf>
    <xf numFmtId="6" fontId="8" fillId="0" borderId="19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6" fontId="8" fillId="0" borderId="18" xfId="0" applyNumberFormat="1" applyFont="1" applyFill="1" applyBorder="1" applyAlignment="1">
      <alignment horizontal="right"/>
    </xf>
    <xf numFmtId="6" fontId="8" fillId="0" borderId="18" xfId="0" applyNumberFormat="1" applyFont="1" applyFill="1" applyBorder="1" applyAlignment="1">
      <alignment horizontal="center"/>
    </xf>
    <xf numFmtId="166" fontId="14" fillId="0" borderId="18" xfId="0" applyNumberFormat="1" applyFont="1" applyFill="1" applyBorder="1" applyAlignment="1">
      <alignment horizontal="center"/>
    </xf>
    <xf numFmtId="6" fontId="0" fillId="0" borderId="0" xfId="0" applyNumberFormat="1" applyFill="1" applyAlignment="1">
      <alignment/>
    </xf>
    <xf numFmtId="6" fontId="8" fillId="0" borderId="20" xfId="0" applyNumberFormat="1" applyFont="1" applyFill="1" applyBorder="1" applyAlignment="1">
      <alignment horizontal="right"/>
    </xf>
    <xf numFmtId="6" fontId="8" fillId="0" borderId="19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167" fontId="11" fillId="0" borderId="23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24" xfId="0" applyNumberFormat="1" applyFont="1" applyFill="1" applyBorder="1" applyAlignment="1" quotePrefix="1">
      <alignment horizontal="center"/>
    </xf>
    <xf numFmtId="49" fontId="14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4" fillId="0" borderId="18" xfId="0" applyFont="1" applyFill="1" applyBorder="1" applyAlignment="1" quotePrefix="1">
      <alignment horizontal="center"/>
    </xf>
    <xf numFmtId="0" fontId="14" fillId="0" borderId="18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16" xfId="0" applyFont="1" applyFill="1" applyBorder="1" applyAlignment="1">
      <alignment horizontal="left" wrapText="1"/>
    </xf>
    <xf numFmtId="6" fontId="8" fillId="0" borderId="18" xfId="15" applyNumberFormat="1" applyFont="1" applyFill="1" applyBorder="1" applyAlignment="1">
      <alignment/>
    </xf>
    <xf numFmtId="3" fontId="14" fillId="0" borderId="18" xfId="15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8" fillId="0" borderId="16" xfId="0" applyFont="1" applyFill="1" applyBorder="1" applyAlignment="1">
      <alignment wrapText="1"/>
    </xf>
    <xf numFmtId="0" fontId="8" fillId="0" borderId="24" xfId="0" applyFont="1" applyFill="1" applyBorder="1" applyAlignment="1">
      <alignment wrapText="1"/>
    </xf>
    <xf numFmtId="6" fontId="17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Fund" xfId="21"/>
    <cellStyle name="General" xfId="22"/>
    <cellStyle name="Hyperlink" xfId="23"/>
    <cellStyle name="Percent" xfId="24"/>
    <cellStyle name="Phone" xfId="25"/>
    <cellStyle name="Total" xfId="26"/>
    <cellStyle name="w15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TEMP\XLK02psqEMS-LH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csdforms\HHS\03%20ADO%20fin%20plans\03%20ADO%20fin%20plan%20FHC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S"/>
      <sheetName val="LH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HCD246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75" zoomScaleNormal="75" workbookViewId="0" topLeftCell="A4">
      <selection activeCell="G36" sqref="G36"/>
    </sheetView>
  </sheetViews>
  <sheetFormatPr defaultColWidth="9.140625" defaultRowHeight="12.75"/>
  <cols>
    <col min="1" max="1" width="29.140625" style="5" customWidth="1"/>
    <col min="2" max="2" width="13.8515625" style="5" customWidth="1"/>
    <col min="3" max="3" width="14.8515625" style="5" customWidth="1"/>
    <col min="4" max="4" width="14.14062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6"/>
      <c r="B2" s="4"/>
      <c r="C2" s="4"/>
      <c r="D2" s="4"/>
      <c r="E2" s="4"/>
      <c r="F2" s="4"/>
      <c r="G2" s="4"/>
      <c r="H2" s="4"/>
    </row>
    <row r="3" spans="1:8" ht="14.25" thickTop="1">
      <c r="A3" s="7" t="s">
        <v>20</v>
      </c>
      <c r="B3" s="8"/>
      <c r="C3" s="9"/>
      <c r="D3" s="9"/>
      <c r="E3" s="9"/>
      <c r="F3" s="9"/>
      <c r="G3" s="9"/>
      <c r="H3" s="10"/>
    </row>
    <row r="4" spans="1:8" ht="13.5">
      <c r="A4" s="11" t="s">
        <v>21</v>
      </c>
      <c r="B4" s="12" t="s">
        <v>29</v>
      </c>
      <c r="C4" s="13"/>
      <c r="D4" s="13"/>
      <c r="E4" s="13"/>
      <c r="F4" s="13"/>
      <c r="G4" s="13"/>
      <c r="H4" s="14"/>
    </row>
    <row r="5" spans="1:8" ht="13.5">
      <c r="A5" s="15" t="s">
        <v>22</v>
      </c>
      <c r="B5" s="16" t="s">
        <v>28</v>
      </c>
      <c r="C5" s="16"/>
      <c r="D5" s="16"/>
      <c r="E5" s="16"/>
      <c r="F5" s="16"/>
      <c r="G5" s="16"/>
      <c r="H5" s="17"/>
    </row>
    <row r="6" spans="1:8" ht="13.5">
      <c r="A6" s="15" t="s">
        <v>23</v>
      </c>
      <c r="B6" s="16" t="s">
        <v>27</v>
      </c>
      <c r="C6" s="16"/>
      <c r="D6" s="16"/>
      <c r="E6" s="16"/>
      <c r="F6" s="16"/>
      <c r="G6" s="16"/>
      <c r="H6" s="17"/>
    </row>
    <row r="7" spans="1:8" ht="14.25" thickBot="1">
      <c r="A7" s="18" t="s">
        <v>24</v>
      </c>
      <c r="B7" s="19" t="s">
        <v>33</v>
      </c>
      <c r="C7" s="19"/>
      <c r="D7" s="19"/>
      <c r="E7" s="19"/>
      <c r="F7" s="19"/>
      <c r="G7" s="19"/>
      <c r="H7" s="20"/>
    </row>
    <row r="8" spans="1:8" ht="14.25" thickTop="1">
      <c r="A8" s="21"/>
      <c r="C8" s="21"/>
      <c r="D8" s="16"/>
      <c r="E8" s="16"/>
      <c r="F8" s="16"/>
      <c r="G8" s="16"/>
      <c r="H8" s="16"/>
    </row>
    <row r="9" spans="1:8" ht="13.5">
      <c r="A9" s="16" t="s">
        <v>1</v>
      </c>
      <c r="C9" s="21"/>
      <c r="D9" s="21"/>
      <c r="E9" s="21"/>
      <c r="F9" s="21"/>
      <c r="G9" s="21"/>
      <c r="H9" s="21"/>
    </row>
    <row r="10" spans="1:8" ht="14.25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3.5">
      <c r="A11" s="23" t="s">
        <v>3</v>
      </c>
      <c r="B11" s="24"/>
      <c r="C11" s="25" t="s">
        <v>4</v>
      </c>
      <c r="D11" s="25" t="s">
        <v>5</v>
      </c>
      <c r="E11" s="25" t="s">
        <v>6</v>
      </c>
      <c r="F11" s="25" t="s">
        <v>7</v>
      </c>
      <c r="G11" s="26" t="s">
        <v>8</v>
      </c>
      <c r="H11" s="27" t="s">
        <v>9</v>
      </c>
    </row>
    <row r="12" spans="1:8" ht="13.5">
      <c r="A12" s="28"/>
      <c r="B12" s="29"/>
      <c r="C12" s="30" t="s">
        <v>10</v>
      </c>
      <c r="D12" s="30" t="s">
        <v>11</v>
      </c>
      <c r="E12" s="31">
        <v>2005</v>
      </c>
      <c r="F12" s="31">
        <v>2006</v>
      </c>
      <c r="G12" s="31">
        <v>2007</v>
      </c>
      <c r="H12" s="32">
        <v>2008</v>
      </c>
    </row>
    <row r="13" spans="1:8" ht="13.5">
      <c r="A13" s="28" t="s">
        <v>30</v>
      </c>
      <c r="B13" s="29"/>
      <c r="C13" s="40">
        <v>15</v>
      </c>
      <c r="D13" s="33" t="s">
        <v>26</v>
      </c>
      <c r="E13" s="34">
        <v>567369</v>
      </c>
      <c r="F13" s="34">
        <f>57267*1.025</f>
        <v>58698.674999999996</v>
      </c>
      <c r="G13" s="35">
        <f>F13*1.025</f>
        <v>60166.141874999994</v>
      </c>
      <c r="H13" s="35">
        <f>G13*1.025</f>
        <v>61670.29542187499</v>
      </c>
    </row>
    <row r="14" spans="1:8" ht="13.5">
      <c r="A14" s="28"/>
      <c r="B14" s="29"/>
      <c r="C14" s="33"/>
      <c r="D14" s="37"/>
      <c r="E14" s="38"/>
      <c r="F14" s="39"/>
      <c r="G14" s="35"/>
      <c r="H14" s="36"/>
    </row>
    <row r="15" spans="1:8" ht="13.5">
      <c r="A15" s="28"/>
      <c r="B15" s="29"/>
      <c r="C15" s="40"/>
      <c r="D15" s="37"/>
      <c r="E15" s="41"/>
      <c r="F15" s="38"/>
      <c r="G15" s="42"/>
      <c r="H15" s="43"/>
    </row>
    <row r="16" spans="1:8" ht="14.25" thickBot="1">
      <c r="A16" s="44"/>
      <c r="B16" s="45" t="s">
        <v>12</v>
      </c>
      <c r="C16" s="46"/>
      <c r="D16" s="46"/>
      <c r="E16" s="47">
        <f>SUM(E13:E14)</f>
        <v>567369</v>
      </c>
      <c r="F16" s="47">
        <f>SUM(F13:F15)</f>
        <v>58698.674999999996</v>
      </c>
      <c r="G16" s="47">
        <f>SUM(G13:G15)</f>
        <v>60166.141874999994</v>
      </c>
      <c r="H16" s="47">
        <f>SUM(H13:H15)</f>
        <v>61670.29542187499</v>
      </c>
    </row>
    <row r="17" spans="1:8" ht="13.5">
      <c r="A17" s="21"/>
      <c r="B17" s="21"/>
      <c r="C17" s="48"/>
      <c r="D17" s="48"/>
      <c r="E17" s="49"/>
      <c r="F17" s="50"/>
      <c r="G17" s="49"/>
      <c r="H17" s="49"/>
    </row>
    <row r="18" spans="1:8" ht="14.25" thickBot="1">
      <c r="A18" s="51" t="s">
        <v>13</v>
      </c>
      <c r="B18" s="16"/>
      <c r="C18" s="52"/>
      <c r="D18" s="48"/>
      <c r="E18" s="21"/>
      <c r="F18" s="21"/>
      <c r="G18" s="21"/>
      <c r="H18" s="21"/>
    </row>
    <row r="19" spans="1:8" ht="15.75">
      <c r="A19" s="23" t="s">
        <v>3</v>
      </c>
      <c r="B19" s="24"/>
      <c r="C19" s="25" t="s">
        <v>4</v>
      </c>
      <c r="D19" s="25" t="s">
        <v>14</v>
      </c>
      <c r="E19" s="25" t="s">
        <v>19</v>
      </c>
      <c r="F19" s="25" t="s">
        <v>7</v>
      </c>
      <c r="G19" s="26" t="s">
        <v>8</v>
      </c>
      <c r="H19" s="27" t="s">
        <v>9</v>
      </c>
    </row>
    <row r="20" spans="1:8" ht="13.5">
      <c r="A20" s="28"/>
      <c r="B20" s="29" t="s">
        <v>15</v>
      </c>
      <c r="C20" s="30" t="s">
        <v>10</v>
      </c>
      <c r="D20" s="53"/>
      <c r="E20" s="31">
        <v>2005</v>
      </c>
      <c r="F20" s="31">
        <v>2006</v>
      </c>
      <c r="G20" s="31">
        <v>2007</v>
      </c>
      <c r="H20" s="32">
        <v>2008</v>
      </c>
    </row>
    <row r="21" spans="1:8" ht="13.5">
      <c r="A21" s="28" t="s">
        <v>30</v>
      </c>
      <c r="B21" s="29"/>
      <c r="C21" s="40">
        <v>15</v>
      </c>
      <c r="D21" s="54" t="s">
        <v>25</v>
      </c>
      <c r="E21" s="34">
        <v>567369</v>
      </c>
      <c r="F21" s="34">
        <f>F13</f>
        <v>58698.674999999996</v>
      </c>
      <c r="G21" s="34">
        <f>G13</f>
        <v>60166.141874999994</v>
      </c>
      <c r="H21" s="34">
        <f>H13</f>
        <v>61670.29542187499</v>
      </c>
    </row>
    <row r="22" spans="1:8" ht="13.5">
      <c r="A22" s="28"/>
      <c r="B22" s="55"/>
      <c r="C22" s="40"/>
      <c r="D22" s="56"/>
      <c r="E22" s="34"/>
      <c r="F22" s="34"/>
      <c r="G22" s="35"/>
      <c r="H22" s="36"/>
    </row>
    <row r="23" spans="1:8" ht="13.5">
      <c r="A23" s="28"/>
      <c r="B23" s="55"/>
      <c r="C23" s="57"/>
      <c r="D23" s="57"/>
      <c r="E23" s="34"/>
      <c r="F23" s="34"/>
      <c r="G23" s="35"/>
      <c r="H23" s="36"/>
    </row>
    <row r="24" spans="1:8" ht="14.25" thickBot="1">
      <c r="A24" s="44"/>
      <c r="B24" s="45" t="s">
        <v>16</v>
      </c>
      <c r="C24" s="58"/>
      <c r="D24" s="59"/>
      <c r="E24" s="47">
        <f>SUM(E21:E23)</f>
        <v>567369</v>
      </c>
      <c r="F24" s="47">
        <f>SUM(F21:F23)</f>
        <v>58698.674999999996</v>
      </c>
      <c r="G24" s="47">
        <f>SUM(G21:G23)</f>
        <v>60166.141874999994</v>
      </c>
      <c r="H24" s="47">
        <f>SUM(H21:H23)</f>
        <v>61670.29542187499</v>
      </c>
    </row>
    <row r="25" spans="1:8" ht="13.5">
      <c r="A25" s="21"/>
      <c r="B25" s="21"/>
      <c r="C25" s="21"/>
      <c r="D25" s="21"/>
      <c r="E25" s="49"/>
      <c r="F25" s="49"/>
      <c r="G25" s="49"/>
      <c r="H25" s="49"/>
    </row>
    <row r="26" spans="1:8" ht="14.25" thickBot="1">
      <c r="A26" s="51" t="s">
        <v>17</v>
      </c>
      <c r="B26" s="16"/>
      <c r="C26" s="16"/>
      <c r="D26" s="16"/>
      <c r="E26" s="21"/>
      <c r="F26" s="21"/>
      <c r="G26" s="21"/>
      <c r="H26" s="21"/>
    </row>
    <row r="27" spans="1:8" ht="13.5">
      <c r="A27" s="23"/>
      <c r="B27" s="24"/>
      <c r="C27" s="25" t="s">
        <v>4</v>
      </c>
      <c r="D27" s="25" t="s">
        <v>14</v>
      </c>
      <c r="E27" s="25" t="s">
        <v>6</v>
      </c>
      <c r="F27" s="25" t="s">
        <v>7</v>
      </c>
      <c r="G27" s="26" t="s">
        <v>8</v>
      </c>
      <c r="H27" s="27" t="s">
        <v>9</v>
      </c>
    </row>
    <row r="28" spans="1:8" ht="13.5">
      <c r="A28" s="28"/>
      <c r="B28" s="29"/>
      <c r="C28" s="30" t="s">
        <v>10</v>
      </c>
      <c r="D28" s="30"/>
      <c r="E28" s="31">
        <v>2005</v>
      </c>
      <c r="F28" s="31">
        <v>2006</v>
      </c>
      <c r="G28" s="31">
        <v>2007</v>
      </c>
      <c r="H28" s="32">
        <v>2008</v>
      </c>
    </row>
    <row r="29" spans="1:8" ht="13.5">
      <c r="A29" s="60" t="s">
        <v>31</v>
      </c>
      <c r="B29" s="29"/>
      <c r="C29" s="40">
        <v>15</v>
      </c>
      <c r="D29" s="54" t="s">
        <v>25</v>
      </c>
      <c r="E29" s="61">
        <v>510100</v>
      </c>
      <c r="F29" s="61">
        <v>0</v>
      </c>
      <c r="G29" s="35">
        <v>0</v>
      </c>
      <c r="H29" s="36">
        <v>0</v>
      </c>
    </row>
    <row r="30" spans="1:8" ht="27">
      <c r="A30" s="66" t="s">
        <v>32</v>
      </c>
      <c r="B30" s="67"/>
      <c r="C30" s="40">
        <v>15</v>
      </c>
      <c r="D30" s="54" t="s">
        <v>25</v>
      </c>
      <c r="E30" s="61">
        <v>57267</v>
      </c>
      <c r="F30" s="34">
        <f>E30*1.025</f>
        <v>58698.674999999996</v>
      </c>
      <c r="G30" s="34">
        <f>F30*1.025</f>
        <v>60166.141874999994</v>
      </c>
      <c r="H30" s="34">
        <f>G30*1.025</f>
        <v>61670.29542187499</v>
      </c>
    </row>
    <row r="31" spans="1:8" ht="13.5">
      <c r="A31" s="28"/>
      <c r="B31" s="29"/>
      <c r="C31" s="62"/>
      <c r="D31" s="62"/>
      <c r="E31" s="61"/>
      <c r="F31" s="34"/>
      <c r="G31" s="35"/>
      <c r="H31" s="36"/>
    </row>
    <row r="32" spans="1:8" ht="14.25" thickBot="1">
      <c r="A32" s="63"/>
      <c r="B32" s="64" t="s">
        <v>16</v>
      </c>
      <c r="C32" s="58"/>
      <c r="D32" s="59"/>
      <c r="E32" s="47">
        <f>SUM(E29:E31)</f>
        <v>567367</v>
      </c>
      <c r="F32" s="47">
        <f>SUM(F29:F31)</f>
        <v>58698.674999999996</v>
      </c>
      <c r="G32" s="47">
        <f>SUM(G29:G31)</f>
        <v>60166.141874999994</v>
      </c>
      <c r="H32" s="47">
        <f>SUM(H29:H31)</f>
        <v>61670.29542187499</v>
      </c>
    </row>
    <row r="33" spans="1:8" ht="13.5">
      <c r="A33" s="65" t="s">
        <v>18</v>
      </c>
      <c r="B33" s="21"/>
      <c r="C33" s="21"/>
      <c r="D33" s="21"/>
      <c r="E33" s="49"/>
      <c r="F33" s="49"/>
      <c r="G33" s="49"/>
      <c r="H33" s="49"/>
    </row>
    <row r="34" ht="12.75">
      <c r="A34" s="5" t="s">
        <v>34</v>
      </c>
    </row>
    <row r="35" ht="12.75">
      <c r="A35" s="5" t="s">
        <v>35</v>
      </c>
    </row>
    <row r="36" spans="1:2" ht="12.75">
      <c r="A36" s="69" t="s">
        <v>36</v>
      </c>
      <c r="B36" s="41">
        <v>510100</v>
      </c>
    </row>
    <row r="37" spans="1:2" ht="12.75">
      <c r="A37" s="69" t="s">
        <v>37</v>
      </c>
      <c r="B37" s="68">
        <v>57267</v>
      </c>
    </row>
    <row r="38" ht="12.75">
      <c r="B38" s="41">
        <f>SUM(B36:B37)</f>
        <v>567367</v>
      </c>
    </row>
  </sheetData>
  <printOptions/>
  <pageMargins left="0.75" right="0.75" top="0.32" bottom="0.21" header="0.17" footer="0.17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DCHS/CSD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Crystal Report Viewer</dc:title>
  <dc:subject/>
  <dc:creator>Sonya Slaughter</dc:creator>
  <cp:keywords/>
  <dc:description/>
  <cp:lastModifiedBy>Linda Blossey</cp:lastModifiedBy>
  <cp:lastPrinted>2005-01-14T18:19:26Z</cp:lastPrinted>
  <dcterms:created xsi:type="dcterms:W3CDTF">2004-03-31T18:27:43Z</dcterms:created>
  <dcterms:modified xsi:type="dcterms:W3CDTF">2005-01-26T23:01:57Z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479748920</vt:i4>
  </property>
  <property fmtid="{D5CDD505-2E9C-101B-9397-08002B2CF9AE}" pid="3" name="_EmailSubject">
    <vt:lpwstr>Correction Ord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-2023371109</vt:i4>
  </property>
  <property fmtid="{D5CDD505-2E9C-101B-9397-08002B2CF9AE}" pid="7" name="_ReviewingToolsShownOnce">
    <vt:lpwstr/>
  </property>
</Properties>
</file>